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使い方" sheetId="1" state="visible" r:id="rId1"/>
    <sheet xmlns:r="http://schemas.openxmlformats.org/officeDocument/2006/relationships" name="設定" sheetId="2" state="visible" r:id="rId2"/>
    <sheet xmlns:r="http://schemas.openxmlformats.org/officeDocument/2006/relationships" name="引落カレンダー" sheetId="3" state="visible" r:id="rId3"/>
    <sheet xmlns:r="http://schemas.openxmlformats.org/officeDocument/2006/relationships" name="3財布台帳" sheetId="4" state="visible" r:id="rId4"/>
  </sheets>
  <definedNames>
    <definedName name="_xlnm.Print_Titles" localSheetId="2">'引落カレンダー'!$4:$4,'引落カレンダー'!$A:$B</definedName>
    <definedName name="_xlnm.Print_Titles" localSheetId="3">'3財布台帳'!$4:$4,'3財布台帳'!$A:$B</definedName>
  </definedNames>
  <calcPr calcId="124519" fullCalcOnLoad="1"/>
</workbook>
</file>

<file path=xl/styles.xml><?xml version="1.0" encoding="utf-8"?>
<styleSheet xmlns="http://schemas.openxmlformats.org/spreadsheetml/2006/main">
  <numFmts count="5">
    <numFmt numFmtId="164" formatCode="yyyy-mm-dd"/>
    <numFmt numFmtId="165" formatCode="yyyy&quot;年&quot;m&quot;月&quot;"/>
    <numFmt numFmtId="166" formatCode="m&quot;月&quot;"/>
    <numFmt numFmtId="167" formatCode="0&quot;日&quot;"/>
    <numFmt numFmtId="168" formatCode="#,##0;[Red]-#,##0"/>
  </numFmts>
  <fonts count="5">
    <font>
      <name val="Calibri"/>
      <family val="2"/>
      <color theme="1"/>
      <sz val="11"/>
      <scheme val="minor"/>
    </font>
    <font>
      <b val="1"/>
      <color rgb="001F3864"/>
      <sz val="14"/>
    </font>
    <font>
      <b val="1"/>
      <color rgb="00FFFFFF"/>
    </font>
    <font>
      <b val="1"/>
    </font>
    <font>
      <color rgb="00595959"/>
      <sz val="9"/>
    </font>
  </fonts>
  <fills count="8">
    <fill>
      <patternFill/>
    </fill>
    <fill>
      <patternFill patternType="gray125"/>
    </fill>
    <fill>
      <patternFill patternType="solid">
        <fgColor rgb="002E75B6"/>
      </patternFill>
    </fill>
    <fill>
      <patternFill patternType="solid">
        <fgColor rgb="00D9E2F3"/>
      </patternFill>
    </fill>
    <fill>
      <patternFill patternType="solid">
        <fgColor rgb="00FFF2CC"/>
      </patternFill>
    </fill>
    <fill>
      <patternFill patternType="solid">
        <fgColor rgb="00F2F2F2"/>
      </patternFill>
    </fill>
    <fill>
      <patternFill patternType="solid">
        <fgColor rgb="00E2EFDA"/>
      </patternFill>
    </fill>
    <fill>
      <patternFill patternType="solid">
        <fgColor rgb="001F3864"/>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28">
    <xf numFmtId="0" fontId="0" fillId="0" borderId="0" pivotButton="0" quotePrefix="0" xfId="0"/>
    <xf numFmtId="0" fontId="1" fillId="0" borderId="0" pivotButton="0" quotePrefix="0" xfId="0"/>
    <xf numFmtId="0" fontId="2" fillId="2" borderId="1" pivotButton="0" quotePrefix="0" xfId="0"/>
    <xf numFmtId="0" fontId="0" fillId="2" borderId="1" pivotButton="0" quotePrefix="0" xfId="0"/>
    <xf numFmtId="0" fontId="3" fillId="3" borderId="1" applyAlignment="1" pivotButton="0" quotePrefix="0" xfId="0">
      <alignment horizontal="center" vertical="center"/>
    </xf>
    <xf numFmtId="0" fontId="0" fillId="0" borderId="1" applyAlignment="1" pivotButton="0" quotePrefix="0" xfId="0">
      <alignment horizontal="left" vertical="center" wrapText="1"/>
    </xf>
    <xf numFmtId="0" fontId="0" fillId="4" borderId="1" pivotButton="0" quotePrefix="0" xfId="0"/>
    <xf numFmtId="0" fontId="0" fillId="5" borderId="1" pivotButton="0" quotePrefix="0" xfId="0"/>
    <xf numFmtId="0" fontId="0" fillId="6" borderId="1" pivotButton="0" quotePrefix="0" xfId="0"/>
    <xf numFmtId="0" fontId="4" fillId="0" borderId="0" pivotButton="0" quotePrefix="0" xfId="0"/>
    <xf numFmtId="0" fontId="2" fillId="7" borderId="1" pivotButton="0" quotePrefix="0" xfId="0"/>
    <xf numFmtId="165" fontId="0" fillId="4" borderId="1" applyProtection="1" pivotButton="0" quotePrefix="0" xfId="0">
      <protection locked="0" hidden="0"/>
    </xf>
    <xf numFmtId="0" fontId="3" fillId="3" borderId="1" pivotButton="0" quotePrefix="0" xfId="0"/>
    <xf numFmtId="0" fontId="0" fillId="4" borderId="1" applyProtection="1" pivotButton="0" quotePrefix="0" xfId="0">
      <protection locked="0" hidden="0"/>
    </xf>
    <xf numFmtId="0" fontId="2" fillId="7" borderId="1" applyAlignment="1" pivotButton="0" quotePrefix="0" xfId="0">
      <alignment horizontal="center" vertical="center"/>
    </xf>
    <xf numFmtId="166" fontId="2" fillId="7" borderId="1" applyAlignment="1" pivotButton="0" quotePrefix="0" xfId="0">
      <alignment horizontal="center" vertical="center"/>
    </xf>
    <xf numFmtId="167" fontId="0" fillId="4" borderId="1" applyAlignment="1" applyProtection="1" pivotButton="0" quotePrefix="0" xfId="0">
      <alignment horizontal="center" vertical="center"/>
      <protection locked="0" hidden="0"/>
    </xf>
    <xf numFmtId="168" fontId="0" fillId="4" borderId="1" applyProtection="1" pivotButton="0" quotePrefix="0" xfId="0">
      <protection locked="0" hidden="0"/>
    </xf>
    <xf numFmtId="168" fontId="0" fillId="5" borderId="1" pivotButton="0" quotePrefix="0" xfId="0"/>
    <xf numFmtId="0" fontId="0" fillId="3" borderId="1" pivotButton="0" quotePrefix="0" xfId="0"/>
    <xf numFmtId="0" fontId="3" fillId="6" borderId="1" pivotButton="0" quotePrefix="0" xfId="0"/>
    <xf numFmtId="168" fontId="0" fillId="6" borderId="1" pivotButton="0" quotePrefix="0" xfId="0"/>
    <xf numFmtId="0" fontId="3" fillId="6" borderId="1" applyAlignment="1" pivotButton="0" quotePrefix="0" xfId="0">
      <alignment horizontal="center" vertical="center"/>
    </xf>
    <xf numFmtId="0" fontId="4" fillId="0" borderId="1" pivotButton="0" quotePrefix="0" xfId="0"/>
    <xf numFmtId="165" fontId="2" fillId="7" borderId="1" applyAlignment="1" pivotButton="0" quotePrefix="0" xfId="0">
      <alignment horizontal="center" vertical="center"/>
    </xf>
    <xf numFmtId="0" fontId="0" fillId="0" borderId="1" pivotButton="0" quotePrefix="0" xfId="0"/>
    <xf numFmtId="168" fontId="3" fillId="5" borderId="1" pivotButton="0" quotePrefix="0" xfId="0"/>
    <xf numFmtId="0" fontId="4" fillId="6" borderId="1" pivotButton="0" quotePrefix="0" xfId="0"/>
  </cellXfs>
  <cellStyles count="1">
    <cellStyle name="Normal" xfId="0" builtinId="0" hidden="0"/>
  </cellStyles>
  <dxfs count="1">
    <dxf>
      <font>
        <b val="1"/>
        <color rgb="009C0006"/>
      </font>
      <fill>
        <patternFill patternType="solid">
          <fgColor rgb="00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B2:C41"/>
  <sheetViews>
    <sheetView showGridLines="0" workbookViewId="0">
      <selection activeCell="A1" sqref="A1"/>
    </sheetView>
  </sheetViews>
  <sheetFormatPr baseColWidth="8" defaultRowHeight="15"/>
  <cols>
    <col width="3" customWidth="1" min="1" max="1"/>
    <col width="26" customWidth="1" min="2" max="2"/>
    <col width="92" customWidth="1" min="3" max="3"/>
  </cols>
  <sheetData>
    <row r="2">
      <c r="B2" s="1" t="inlineStr">
        <is>
          <t>3財布キャッシュフロー台帳（無料版 v1）</t>
        </is>
      </c>
    </row>
    <row r="3">
      <c r="B3" t="inlineStr"/>
      <c r="C3" t="inlineStr">
        <is>
          <t>個人事業・法人・生活の3つの財布を、月次で「期首 → 入金 → 出金 → 期末」に分けて追うためのテンプレートです。</t>
        </is>
      </c>
    </row>
    <row r="4">
      <c r="B4" t="inlineStr"/>
      <c r="C4" t="inlineStr">
        <is>
          <t>合計残高は足りているのに、必要な日に必要な財布へ置けていないために起きる引落事故を防ぐことが目的です。</t>
        </is>
      </c>
    </row>
    <row r="6">
      <c r="B6" s="2" t="inlineStr">
        <is>
          <t>3ステップで始める</t>
        </is>
      </c>
      <c r="C6" s="3" t="inlineStr"/>
    </row>
    <row r="7" ht="32" customHeight="1">
      <c r="B7" s="4" t="inlineStr">
        <is>
          <t>STEP 1</t>
        </is>
      </c>
      <c r="C7" s="5" t="inlineStr">
        <is>
          <t>「設定」シートで開始年月を決めます。財布の名称は「事業／法人／生活」が入っています。金融機関名・口座名の欄は空欄なので、必要ならご自身で入力してください。</t>
        </is>
      </c>
    </row>
    <row r="8" ht="32" customHeight="1">
      <c r="B8" s="4" t="inlineStr">
        <is>
          <t>STEP 2</t>
        </is>
      </c>
      <c r="C8" s="5" t="inlineStr">
        <is>
          <t>「引落カレンダー」シートに、お持ちのカード等を1行ずつ登録します。カード名・引落口座（どの財布から落ちるか）・引落日を必ず埋めてください。</t>
        </is>
      </c>
    </row>
    <row r="9" ht="32" customHeight="1">
      <c r="B9" s="4" t="inlineStr">
        <is>
          <t>STEP 3</t>
        </is>
      </c>
      <c r="C9" s="5" t="inlineStr">
        <is>
          <t>「3財布台帳」シートで、1月の期首残高（黄色セル）を入れ、あとは毎月の入金・出金を黄色セルへ記入します。灰色セルは数式なので触りません。</t>
        </is>
      </c>
    </row>
    <row r="11">
      <c r="B11" s="2" t="inlineStr">
        <is>
          <t>セルの色</t>
        </is>
      </c>
      <c r="C11" s="3" t="inlineStr"/>
    </row>
    <row r="12">
      <c r="B12" s="6" t="inlineStr">
        <is>
          <t>うすい黄</t>
        </is>
      </c>
      <c r="C12" t="inlineStr">
        <is>
          <t>入力セル。ここだけ書き換えます。</t>
        </is>
      </c>
    </row>
    <row r="13">
      <c r="B13" s="7" t="inlineStr">
        <is>
          <t>うすい灰</t>
        </is>
      </c>
      <c r="C13" t="inlineStr">
        <is>
          <t>数式セル。シート保護をかけてあるので通常は編集できません。</t>
        </is>
      </c>
    </row>
    <row r="14">
      <c r="B14" s="8" t="inlineStr">
        <is>
          <t>うすい緑</t>
        </is>
      </c>
      <c r="C14" t="inlineStr">
        <is>
          <t>自動チェック欄。「OK」以外が出たら入力のどこかが合っていません。</t>
        </is>
      </c>
    </row>
    <row r="16">
      <c r="B16" s="2" t="inlineStr">
        <is>
          <t>引落カレンダーを分けている理由</t>
        </is>
      </c>
      <c r="C16" s="3" t="inlineStr"/>
    </row>
    <row r="17">
      <c r="B17" t="inlineStr"/>
      <c r="C17" t="inlineStr">
        <is>
          <t>カード会社のマイページは、1つのログインIDの下に複数枚のカードがぶら下がっていることがあります。</t>
        </is>
      </c>
    </row>
    <row r="18">
      <c r="B18" t="inlineStr"/>
      <c r="C18" t="inlineStr">
        <is>
          <t>本人カードと事業用カードが同じIDに同居していると、画面に出る「引き落とし予定額の合計」が複数の口座から落ちる金額の混合になります。</t>
        </is>
      </c>
    </row>
    <row r="19">
      <c r="B19" t="inlineStr"/>
      <c r="C19" t="inlineStr">
        <is>
          <t>この合計をそのまま1つの口座の引落額とみなすと、実際には足りているのに「残高不足」と誤判定します（逆に、足りていないのに気づかないこともあります）。</t>
        </is>
      </c>
    </row>
    <row r="20">
      <c r="B20" t="inlineStr"/>
      <c r="C20" t="inlineStr">
        <is>
          <t>そのため本テンプレートでは、カードを1枚ずつ「どの財布から落ちるか」で登録し、台帳のカード引落行はその登録から自動集計します。</t>
        </is>
      </c>
    </row>
    <row r="21">
      <c r="B21" t="inlineStr"/>
      <c r="C21" t="inlineStr">
        <is>
          <t>1枚のカードに1つの引落口座しか割り当てられない構造にすることで、取り違えが起きないようにしています。</t>
        </is>
      </c>
    </row>
    <row r="23">
      <c r="B23" s="2" t="inlineStr">
        <is>
          <t>口座間の振替（事業主貸・事業主借・役員報酬）</t>
        </is>
      </c>
      <c r="C23" s="3" t="inlineStr"/>
    </row>
    <row r="24">
      <c r="B24" t="inlineStr"/>
      <c r="C24" t="inlineStr">
        <is>
          <t>財布どうしのお金の移動は、出した側の「口座間振替 払出」と、受けた側の「口座間振替 受入」に同額で書きます。</t>
        </is>
      </c>
    </row>
    <row r="25">
      <c r="B25" t="inlineStr"/>
      <c r="C25" t="inlineStr">
        <is>
          <t>例：事業用口座から生活口座へ30万円を移した月は、事業の払出30万円／生活の受入30万円。法人からの役員報酬も同じ書き方です。</t>
        </is>
      </c>
    </row>
    <row r="26">
      <c r="B26" t="inlineStr"/>
      <c r="C26" t="inlineStr">
        <is>
          <t>台帳の一番下で受入と払出の差額を自動計算しています。ここが0でなければ、どちらかの記入漏れです。</t>
        </is>
      </c>
    </row>
    <row r="28">
      <c r="B28" s="2" t="inlineStr">
        <is>
          <t>この無料版でできること</t>
        </is>
      </c>
      <c r="C28" s="3" t="inlineStr"/>
    </row>
    <row r="29">
      <c r="B29" t="inlineStr"/>
      <c r="C29" t="inlineStr">
        <is>
          <t>・1年分（12ヶ月）／3つの財布／カード等12件までの引落マッピング</t>
        </is>
      </c>
    </row>
    <row r="30">
      <c r="B30" t="inlineStr"/>
      <c r="C30" t="inlineStr">
        <is>
          <t>・期首と期末の自動連鎖、口座間振替のゼロサム検証、期末マイナスの警告表示</t>
        </is>
      </c>
    </row>
    <row r="32">
      <c r="B32" s="2" t="inlineStr">
        <is>
          <t>この無料版に入っていないこと</t>
        </is>
      </c>
      <c r="C32" s="3" t="inlineStr"/>
    </row>
    <row r="33">
      <c r="B33" t="inlineStr"/>
      <c r="C33" t="inlineStr">
        <is>
          <t>・複数年度の連結、引落日順に並べた月内の残高シミュレーション、月次の作業チェックリスト、導入ガイド</t>
        </is>
      </c>
    </row>
    <row r="34">
      <c r="B34" t="inlineStr"/>
      <c r="C34" t="inlineStr">
        <is>
          <t>・会計ソフトや口座明細からの取り込み（無料版はすべて手入力です）</t>
        </is>
      </c>
    </row>
    <row r="36">
      <c r="B36" s="2" t="inlineStr">
        <is>
          <t>ご利用にあたって</t>
        </is>
      </c>
      <c r="C36" s="3" t="inlineStr"/>
    </row>
    <row r="37">
      <c r="B37" t="inlineStr"/>
      <c r="C37" t="inlineStr">
        <is>
          <t>本ファイルは資金繰りを自分で把握するための計算用テンプレートです。税務・会計・投資に関する助言を行うものではありません。</t>
        </is>
      </c>
    </row>
    <row r="38">
      <c r="B38" t="inlineStr"/>
      <c r="C38" t="inlineStr">
        <is>
          <t>税額計算や決算処理には使えません。判断は必ずご自身と、必要に応じて税理士等の専門家でお願いします。</t>
        </is>
      </c>
    </row>
    <row r="39">
      <c r="B39" t="inlineStr"/>
      <c r="C39" t="inlineStr">
        <is>
          <t>本ファイルの利用によって生じたいかなる損害についても、作成者は責任を負いません。</t>
        </is>
      </c>
    </row>
    <row r="41">
      <c r="B41" t="inlineStr"/>
      <c r="C41" t="inlineStr">
        <is>
          <t>配布元: urisol.com ／ 無料版 v1（2026-08 作成）</t>
        </is>
      </c>
    </row>
  </sheetData>
  <sheetProtection selectLockedCells="0" selectUnlockedCells="0" sheet="1" objects="0" insertRows="1" insertHyperlinks="1" autoFilter="1" scenarios="0" formatColumns="1" deleteColumns="1" insertColumns="1" pivotTables="1" deleteRows="1" formatCells="1" formatRows="1" sort="1"/>
  <printOptions horizontalCentered="0"/>
  <pageMargins left="0.75" right="0.75" top="1" bottom="1" header="0.5" footer="0.5"/>
  <pageSetup orientation="portrait" fitToHeight="0" fitToWidth="1"/>
</worksheet>
</file>

<file path=xl/worksheets/sheet2.xml><?xml version="1.0" encoding="utf-8"?>
<worksheet xmlns="http://schemas.openxmlformats.org/spreadsheetml/2006/main">
  <sheetPr>
    <outlinePr summaryBelow="1" summaryRight="1"/>
    <pageSetUpPr fitToPage="1"/>
  </sheetPr>
  <dimension ref="B2:E15"/>
  <sheetViews>
    <sheetView showGridLines="0" workbookViewId="0">
      <selection activeCell="A1" sqref="A1"/>
    </sheetView>
  </sheetViews>
  <sheetFormatPr baseColWidth="8" defaultRowHeight="15"/>
  <cols>
    <col width="3" customWidth="1" min="1" max="1"/>
    <col width="20" customWidth="1" min="2" max="2"/>
    <col width="24" customWidth="1" min="3" max="3"/>
    <col width="26" customWidth="1" min="4" max="4"/>
    <col width="34" customWidth="1" min="5" max="5"/>
  </cols>
  <sheetData>
    <row r="2">
      <c r="B2" s="1" t="inlineStr">
        <is>
          <t>設定</t>
        </is>
      </c>
    </row>
    <row r="3">
      <c r="B3" s="9" t="inlineStr">
        <is>
          <t>黄色のセルを埋めてください。ここで決めた財布の名称が、他のシートの見出しになります。</t>
        </is>
      </c>
    </row>
    <row r="5">
      <c r="B5" s="10" t="inlineStr">
        <is>
          <t>開始年月</t>
        </is>
      </c>
      <c r="C5" s="11" t="n">
        <v>46023</v>
      </c>
      <c r="D5" s="9" t="inlineStr">
        <is>
          <t>この月から12ヶ月分の台帳になります（日付として入力）</t>
        </is>
      </c>
    </row>
    <row r="7">
      <c r="B7" s="10" t="inlineStr">
        <is>
          <t>区分</t>
        </is>
      </c>
      <c r="C7" s="10" t="inlineStr">
        <is>
          <t>財布の名称</t>
        </is>
      </c>
      <c r="D7" s="10" t="inlineStr">
        <is>
          <t>金融機関・口座（任意）</t>
        </is>
      </c>
      <c r="E7" s="10" t="inlineStr">
        <is>
          <t>この財布で扱うもの（メモ）</t>
        </is>
      </c>
    </row>
    <row r="8">
      <c r="B8" s="12" t="inlineStr">
        <is>
          <t>財布1</t>
        </is>
      </c>
      <c r="C8" s="13" t="inlineStr">
        <is>
          <t>事業</t>
        </is>
      </c>
      <c r="D8" s="13" t="inlineStr"/>
      <c r="E8" s="13" t="inlineStr">
        <is>
          <t>売上入金・仕入・事業用カード・借入返済 など</t>
        </is>
      </c>
    </row>
    <row r="9">
      <c r="B9" s="12" t="inlineStr">
        <is>
          <t>財布2</t>
        </is>
      </c>
      <c r="C9" s="13" t="inlineStr">
        <is>
          <t>法人</t>
        </is>
      </c>
      <c r="D9" s="13" t="inlineStr"/>
      <c r="E9" s="13" t="inlineStr">
        <is>
          <t>法人の入出金・役員報酬の支払元・法人カード など</t>
        </is>
      </c>
    </row>
    <row r="10">
      <c r="B10" s="12" t="inlineStr">
        <is>
          <t>財布3</t>
        </is>
      </c>
      <c r="C10" s="13" t="inlineStr">
        <is>
          <t>生活</t>
        </is>
      </c>
      <c r="D10" s="13" t="inlineStr"/>
      <c r="E10" s="13" t="inlineStr">
        <is>
          <t>家計の引落・生活用カード・保険・積立 など</t>
        </is>
      </c>
    </row>
    <row r="12">
      <c r="B12" s="2" t="inlineStr">
        <is>
          <t>注意</t>
        </is>
      </c>
      <c r="C12" s="3" t="inlineStr"/>
      <c r="D12" s="3" t="inlineStr"/>
      <c r="E12" s="3" t="inlineStr"/>
    </row>
    <row r="13">
      <c r="C13" t="inlineStr">
        <is>
          <t>・財布の名称は空欄にしないでください。引落カレンダーの引落口座の選択肢になります。</t>
        </is>
      </c>
    </row>
    <row r="14">
      <c r="C14" t="inlineStr">
        <is>
          <t>・3つで足りる設計です。口座が増える場合も、まず3つの役割（事業・法人・生活）に割り当ててから考えます。</t>
        </is>
      </c>
    </row>
    <row r="15">
      <c r="C15" t="inlineStr">
        <is>
          <t>・法人をお持ちでない場合は、財布2の名称を「予備」などにして未使用のままで構いません（数式は0のまま動きます）。</t>
        </is>
      </c>
    </row>
  </sheetData>
  <sheetProtection selectLockedCells="0" selectUnlockedCells="0" sheet="1" objects="0" insertRows="1" insertHyperlinks="1" autoFilter="1" scenarios="0" formatColumns="1" deleteColumns="1" insertColumns="1" pivotTables="1" deleteRows="1" formatCells="1" formatRows="1" sort="1"/>
  <printOptions horizontalCentered="0"/>
  <pageMargins left="0.75" right="0.75" top="1" bottom="1" header="0.5" footer="0.5"/>
  <pageSetup orientation="portrait" fitToHeight="0" fitToWidth="1"/>
</worksheet>
</file>

<file path=xl/worksheets/sheet3.xml><?xml version="1.0" encoding="utf-8"?>
<worksheet xmlns="http://schemas.openxmlformats.org/spreadsheetml/2006/main">
  <sheetPr>
    <outlinePr summaryBelow="1" summaryRight="1"/>
    <pageSetUpPr fitToPage="1"/>
  </sheetPr>
  <dimension ref="A1:S22"/>
  <sheetViews>
    <sheetView showGridLines="0" workbookViewId="0">
      <pane xSplit="5" ySplit="4" topLeftCell="F5" activePane="bottomRight" state="frozen"/>
      <selection pane="topRight"/>
      <selection pane="bottomLeft"/>
      <selection pane="bottomRight" activeCell="A1" sqref="A1"/>
    </sheetView>
  </sheetViews>
  <sheetFormatPr baseColWidth="8" defaultRowHeight="15"/>
  <cols>
    <col width="24" customWidth="1" min="1" max="1"/>
    <col width="16" customWidth="1" min="2" max="2"/>
    <col width="9" customWidth="1" min="3" max="3"/>
    <col width="9" customWidth="1" min="4" max="4"/>
    <col width="13" customWidth="1" min="5" max="5"/>
    <col width="12" customWidth="1" min="6" max="6"/>
    <col width="12" customWidth="1" min="7" max="7"/>
    <col width="12" customWidth="1" min="8" max="8"/>
    <col width="12" customWidth="1" min="9" max="9"/>
    <col width="12" customWidth="1" min="10" max="10"/>
    <col width="12" customWidth="1" min="11" max="11"/>
    <col width="12" customWidth="1" min="12" max="12"/>
    <col width="12" customWidth="1" min="13" max="13"/>
    <col width="12" customWidth="1" min="14" max="14"/>
    <col width="12" customWidth="1" min="15" max="15"/>
    <col width="12" customWidth="1" min="16" max="16"/>
    <col width="12" customWidth="1" min="17" max="17"/>
    <col width="13" customWidth="1" min="18" max="18"/>
    <col width="30" customWidth="1" min="19" max="19"/>
  </cols>
  <sheetData>
    <row r="1">
      <c r="A1" s="1" t="inlineStr">
        <is>
          <t>引落カレンダー（カード × 引落口座 × 引落日）</t>
        </is>
      </c>
    </row>
    <row r="2">
      <c r="A2" s="9" t="inlineStr">
        <is>
          <t>カード等を1行ずつ登録します。引落口座は必ず1つだけ選びます。同じログインIDに複数枚あるときは、必ずカードごとに行を分けてください。</t>
        </is>
      </c>
    </row>
    <row r="4">
      <c r="A4" s="14" t="inlineStr">
        <is>
          <t>カード・引落の名称</t>
        </is>
      </c>
      <c r="B4" s="14" t="inlineStr">
        <is>
          <t>引落口座（財布）</t>
        </is>
      </c>
      <c r="C4" s="14" t="inlineStr">
        <is>
          <t>引落日</t>
        </is>
      </c>
      <c r="D4" s="14" t="inlineStr">
        <is>
          <t>締め日</t>
        </is>
      </c>
      <c r="E4" s="14" t="inlineStr">
        <is>
          <t>想定月額</t>
        </is>
      </c>
      <c r="F4" s="15">
        <f>設定!$C$5</f>
        <v/>
      </c>
      <c r="G4" s="15">
        <f>EDATE(F4,1)</f>
        <v/>
      </c>
      <c r="H4" s="15">
        <f>EDATE(G4,1)</f>
        <v/>
      </c>
      <c r="I4" s="15">
        <f>EDATE(H4,1)</f>
        <v/>
      </c>
      <c r="J4" s="15">
        <f>EDATE(I4,1)</f>
        <v/>
      </c>
      <c r="K4" s="15">
        <f>EDATE(J4,1)</f>
        <v/>
      </c>
      <c r="L4" s="15">
        <f>EDATE(K4,1)</f>
        <v/>
      </c>
      <c r="M4" s="15">
        <f>EDATE(L4,1)</f>
        <v/>
      </c>
      <c r="N4" s="15">
        <f>EDATE(M4,1)</f>
        <v/>
      </c>
      <c r="O4" s="15">
        <f>EDATE(N4,1)</f>
        <v/>
      </c>
      <c r="P4" s="15">
        <f>EDATE(O4,1)</f>
        <v/>
      </c>
      <c r="Q4" s="15">
        <f>EDATE(P4,1)</f>
        <v/>
      </c>
      <c r="R4" s="14" t="inlineStr">
        <is>
          <t>年計</t>
        </is>
      </c>
      <c r="S4" s="14" t="inlineStr">
        <is>
          <t>備考</t>
        </is>
      </c>
    </row>
    <row r="5">
      <c r="A5" s="13" t="inlineStr">
        <is>
          <t>カードA（事業用）</t>
        </is>
      </c>
      <c r="B5" s="13">
        <f>設定!$C$8</f>
        <v/>
      </c>
      <c r="C5" s="16" t="n">
        <v>6</v>
      </c>
      <c r="D5" s="16" t="n">
        <v>15</v>
      </c>
      <c r="E5" s="17" t="n">
        <v>250000</v>
      </c>
      <c r="F5" s="17" t="n">
        <v>250000</v>
      </c>
      <c r="G5" s="17" t="n"/>
      <c r="H5" s="17" t="n"/>
      <c r="I5" s="17" t="n"/>
      <c r="J5" s="17" t="n"/>
      <c r="K5" s="17" t="n"/>
      <c r="L5" s="17" t="n"/>
      <c r="M5" s="17" t="n"/>
      <c r="N5" s="17" t="n"/>
      <c r="O5" s="17" t="n"/>
      <c r="P5" s="17" t="n"/>
      <c r="Q5" s="17" t="n"/>
      <c r="R5" s="18">
        <f>SUM(F5:Q5)</f>
        <v/>
      </c>
      <c r="S5" s="13" t="inlineStr">
        <is>
          <t>事業用の経費をまとめている想定</t>
        </is>
      </c>
    </row>
    <row r="6">
      <c r="A6" s="13" t="inlineStr">
        <is>
          <t>カードB（法人用）</t>
        </is>
      </c>
      <c r="B6" s="13">
        <f>設定!$C$9</f>
        <v/>
      </c>
      <c r="C6" s="16" t="n">
        <v>27</v>
      </c>
      <c r="D6" s="16" t="n">
        <v>15</v>
      </c>
      <c r="E6" s="17" t="n">
        <v>60000</v>
      </c>
      <c r="F6" s="17" t="n">
        <v>60000</v>
      </c>
      <c r="G6" s="17" t="n"/>
      <c r="H6" s="17" t="n"/>
      <c r="I6" s="17" t="n"/>
      <c r="J6" s="17" t="n"/>
      <c r="K6" s="17" t="n"/>
      <c r="L6" s="17" t="n"/>
      <c r="M6" s="17" t="n"/>
      <c r="N6" s="17" t="n"/>
      <c r="O6" s="17" t="n"/>
      <c r="P6" s="17" t="n"/>
      <c r="Q6" s="17" t="n"/>
      <c r="R6" s="18">
        <f>SUM(F6:Q6)</f>
        <v/>
      </c>
      <c r="S6" s="13" t="inlineStr">
        <is>
          <t>同じログインIDに個人カードが同居している例</t>
        </is>
      </c>
    </row>
    <row r="7">
      <c r="A7" s="13" t="inlineStr">
        <is>
          <t>カードC（生活用）</t>
        </is>
      </c>
      <c r="B7" s="13">
        <f>設定!$C$10</f>
        <v/>
      </c>
      <c r="C7" s="16" t="n">
        <v>26</v>
      </c>
      <c r="D7" s="16" t="n">
        <v>15</v>
      </c>
      <c r="E7" s="17" t="n">
        <v>180000</v>
      </c>
      <c r="F7" s="17" t="n">
        <v>180000</v>
      </c>
      <c r="G7" s="17" t="n"/>
      <c r="H7" s="17" t="n"/>
      <c r="I7" s="17" t="n"/>
      <c r="J7" s="17" t="n"/>
      <c r="K7" s="17" t="n"/>
      <c r="L7" s="17" t="n"/>
      <c r="M7" s="17" t="n"/>
      <c r="N7" s="17" t="n"/>
      <c r="O7" s="17" t="n"/>
      <c r="P7" s="17" t="n"/>
      <c r="Q7" s="17" t="n"/>
      <c r="R7" s="18">
        <f>SUM(F7:Q7)</f>
        <v/>
      </c>
      <c r="S7" s="13" t="inlineStr">
        <is>
          <t>カードBと同じIDだが引落口座は別</t>
        </is>
      </c>
    </row>
    <row r="8">
      <c r="A8" s="13" t="inlineStr">
        <is>
          <t>カードD（生活・積立）</t>
        </is>
      </c>
      <c r="B8" s="13">
        <f>設定!$C$10</f>
        <v/>
      </c>
      <c r="C8" s="16" t="n">
        <v>10</v>
      </c>
      <c r="D8" s="16" t="n">
        <v>20</v>
      </c>
      <c r="E8" s="17" t="n">
        <v>20000</v>
      </c>
      <c r="F8" s="17" t="n">
        <v>20000</v>
      </c>
      <c r="G8" s="17" t="n"/>
      <c r="H8" s="17" t="n"/>
      <c r="I8" s="17" t="n"/>
      <c r="J8" s="17" t="n"/>
      <c r="K8" s="17" t="n"/>
      <c r="L8" s="17" t="n"/>
      <c r="M8" s="17" t="n"/>
      <c r="N8" s="17" t="n"/>
      <c r="O8" s="17" t="n"/>
      <c r="P8" s="17" t="n"/>
      <c r="Q8" s="17" t="n"/>
      <c r="R8" s="18">
        <f>SUM(F8:Q8)</f>
        <v/>
      </c>
      <c r="S8" s="13" t="inlineStr">
        <is>
          <t>積立分。消費ではないので後で分けて見る</t>
        </is>
      </c>
    </row>
    <row r="9">
      <c r="A9" s="13" t="n"/>
      <c r="B9" s="13" t="n"/>
      <c r="C9" s="16" t="n"/>
      <c r="D9" s="16" t="n"/>
      <c r="E9" s="17" t="n"/>
      <c r="F9" s="17" t="n"/>
      <c r="G9" s="17" t="n"/>
      <c r="H9" s="17" t="n"/>
      <c r="I9" s="17" t="n"/>
      <c r="J9" s="17" t="n"/>
      <c r="K9" s="17" t="n"/>
      <c r="L9" s="17" t="n"/>
      <c r="M9" s="17" t="n"/>
      <c r="N9" s="17" t="n"/>
      <c r="O9" s="17" t="n"/>
      <c r="P9" s="17" t="n"/>
      <c r="Q9" s="17" t="n"/>
      <c r="R9" s="18">
        <f>SUM(F9:Q9)</f>
        <v/>
      </c>
      <c r="S9" s="13" t="n"/>
    </row>
    <row r="10">
      <c r="A10" s="13" t="n"/>
      <c r="B10" s="13" t="n"/>
      <c r="C10" s="16" t="n"/>
      <c r="D10" s="16" t="n"/>
      <c r="E10" s="17" t="n"/>
      <c r="F10" s="17" t="n"/>
      <c r="G10" s="17" t="n"/>
      <c r="H10" s="17" t="n"/>
      <c r="I10" s="17" t="n"/>
      <c r="J10" s="17" t="n"/>
      <c r="K10" s="17" t="n"/>
      <c r="L10" s="17" t="n"/>
      <c r="M10" s="17" t="n"/>
      <c r="N10" s="17" t="n"/>
      <c r="O10" s="17" t="n"/>
      <c r="P10" s="17" t="n"/>
      <c r="Q10" s="17" t="n"/>
      <c r="R10" s="18">
        <f>SUM(F10:Q10)</f>
        <v/>
      </c>
      <c r="S10" s="13" t="n"/>
    </row>
    <row r="11">
      <c r="A11" s="13" t="n"/>
      <c r="B11" s="13" t="n"/>
      <c r="C11" s="16" t="n"/>
      <c r="D11" s="16" t="n"/>
      <c r="E11" s="17" t="n"/>
      <c r="F11" s="17" t="n"/>
      <c r="G11" s="17" t="n"/>
      <c r="H11" s="17" t="n"/>
      <c r="I11" s="17" t="n"/>
      <c r="J11" s="17" t="n"/>
      <c r="K11" s="17" t="n"/>
      <c r="L11" s="17" t="n"/>
      <c r="M11" s="17" t="n"/>
      <c r="N11" s="17" t="n"/>
      <c r="O11" s="17" t="n"/>
      <c r="P11" s="17" t="n"/>
      <c r="Q11" s="17" t="n"/>
      <c r="R11" s="18">
        <f>SUM(F11:Q11)</f>
        <v/>
      </c>
      <c r="S11" s="13" t="n"/>
    </row>
    <row r="12">
      <c r="A12" s="13" t="n"/>
      <c r="B12" s="13" t="n"/>
      <c r="C12" s="16" t="n"/>
      <c r="D12" s="16" t="n"/>
      <c r="E12" s="17" t="n"/>
      <c r="F12" s="17" t="n"/>
      <c r="G12" s="17" t="n"/>
      <c r="H12" s="17" t="n"/>
      <c r="I12" s="17" t="n"/>
      <c r="J12" s="17" t="n"/>
      <c r="K12" s="17" t="n"/>
      <c r="L12" s="17" t="n"/>
      <c r="M12" s="17" t="n"/>
      <c r="N12" s="17" t="n"/>
      <c r="O12" s="17" t="n"/>
      <c r="P12" s="17" t="n"/>
      <c r="Q12" s="17" t="n"/>
      <c r="R12" s="18">
        <f>SUM(F12:Q12)</f>
        <v/>
      </c>
      <c r="S12" s="13" t="n"/>
    </row>
    <row r="13">
      <c r="A13" s="13" t="n"/>
      <c r="B13" s="13" t="n"/>
      <c r="C13" s="16" t="n"/>
      <c r="D13" s="16" t="n"/>
      <c r="E13" s="17" t="n"/>
      <c r="F13" s="17" t="n"/>
      <c r="G13" s="17" t="n"/>
      <c r="H13" s="17" t="n"/>
      <c r="I13" s="17" t="n"/>
      <c r="J13" s="17" t="n"/>
      <c r="K13" s="17" t="n"/>
      <c r="L13" s="17" t="n"/>
      <c r="M13" s="17" t="n"/>
      <c r="N13" s="17" t="n"/>
      <c r="O13" s="17" t="n"/>
      <c r="P13" s="17" t="n"/>
      <c r="Q13" s="17" t="n"/>
      <c r="R13" s="18">
        <f>SUM(F13:Q13)</f>
        <v/>
      </c>
      <c r="S13" s="13" t="n"/>
    </row>
    <row r="14">
      <c r="A14" s="13" t="n"/>
      <c r="B14" s="13" t="n"/>
      <c r="C14" s="16" t="n"/>
      <c r="D14" s="16" t="n"/>
      <c r="E14" s="17" t="n"/>
      <c r="F14" s="17" t="n"/>
      <c r="G14" s="17" t="n"/>
      <c r="H14" s="17" t="n"/>
      <c r="I14" s="17" t="n"/>
      <c r="J14" s="17" t="n"/>
      <c r="K14" s="17" t="n"/>
      <c r="L14" s="17" t="n"/>
      <c r="M14" s="17" t="n"/>
      <c r="N14" s="17" t="n"/>
      <c r="O14" s="17" t="n"/>
      <c r="P14" s="17" t="n"/>
      <c r="Q14" s="17" t="n"/>
      <c r="R14" s="18">
        <f>SUM(F14:Q14)</f>
        <v/>
      </c>
      <c r="S14" s="13" t="n"/>
    </row>
    <row r="15">
      <c r="A15" s="13" t="n"/>
      <c r="B15" s="13" t="n"/>
      <c r="C15" s="16" t="n"/>
      <c r="D15" s="16" t="n"/>
      <c r="E15" s="17" t="n"/>
      <c r="F15" s="17" t="n"/>
      <c r="G15" s="17" t="n"/>
      <c r="H15" s="17" t="n"/>
      <c r="I15" s="17" t="n"/>
      <c r="J15" s="17" t="n"/>
      <c r="K15" s="17" t="n"/>
      <c r="L15" s="17" t="n"/>
      <c r="M15" s="17" t="n"/>
      <c r="N15" s="17" t="n"/>
      <c r="O15" s="17" t="n"/>
      <c r="P15" s="17" t="n"/>
      <c r="Q15" s="17" t="n"/>
      <c r="R15" s="18">
        <f>SUM(F15:Q15)</f>
        <v/>
      </c>
      <c r="S15" s="13" t="n"/>
    </row>
    <row r="16">
      <c r="A16" s="13" t="n"/>
      <c r="B16" s="13" t="n"/>
      <c r="C16" s="16" t="n"/>
      <c r="D16" s="16" t="n"/>
      <c r="E16" s="17" t="n"/>
      <c r="F16" s="17" t="n"/>
      <c r="G16" s="17" t="n"/>
      <c r="H16" s="17" t="n"/>
      <c r="I16" s="17" t="n"/>
      <c r="J16" s="17" t="n"/>
      <c r="K16" s="17" t="n"/>
      <c r="L16" s="17" t="n"/>
      <c r="M16" s="17" t="n"/>
      <c r="N16" s="17" t="n"/>
      <c r="O16" s="17" t="n"/>
      <c r="P16" s="17" t="n"/>
      <c r="Q16" s="17" t="n"/>
      <c r="R16" s="18">
        <f>SUM(F16:Q16)</f>
        <v/>
      </c>
      <c r="S16" s="13" t="n"/>
    </row>
    <row r="18">
      <c r="A18" s="2" t="inlineStr">
        <is>
          <t>引落口座（財布）別 合計 — 台帳のカード引落行はここを参照します</t>
        </is>
      </c>
      <c r="B18" s="3" t="inlineStr"/>
      <c r="C18" s="3" t="inlineStr"/>
      <c r="D18" s="3" t="inlineStr"/>
      <c r="E18" s="3" t="inlineStr"/>
      <c r="F18" s="3" t="inlineStr"/>
      <c r="G18" s="3" t="inlineStr"/>
      <c r="H18" s="3" t="inlineStr"/>
      <c r="I18" s="3" t="inlineStr"/>
      <c r="J18" s="3" t="inlineStr"/>
      <c r="K18" s="3" t="inlineStr"/>
      <c r="L18" s="3" t="inlineStr"/>
      <c r="M18" s="3" t="inlineStr"/>
      <c r="N18" s="3" t="inlineStr"/>
      <c r="O18" s="3" t="inlineStr"/>
      <c r="P18" s="3" t="inlineStr"/>
      <c r="Q18" s="3" t="inlineStr"/>
      <c r="R18" s="3" t="inlineStr"/>
      <c r="S18" s="3" t="inlineStr"/>
    </row>
    <row r="19">
      <c r="A19" s="12">
        <f>設定!$C$8</f>
        <v/>
      </c>
      <c r="B19" s="19" t="inlineStr"/>
      <c r="C19" s="19" t="inlineStr"/>
      <c r="D19" s="19" t="inlineStr"/>
      <c r="E19" s="18">
        <f>SUMIF($B$5:$B$16,$A19,$E$5:$E$16)</f>
        <v/>
      </c>
      <c r="F19" s="18">
        <f>SUMIF($B$5:$B$16,$A19,F$5:F$16)</f>
        <v/>
      </c>
      <c r="G19" s="18">
        <f>SUMIF($B$5:$B$16,$A19,G$5:G$16)</f>
        <v/>
      </c>
      <c r="H19" s="18">
        <f>SUMIF($B$5:$B$16,$A19,H$5:H$16)</f>
        <v/>
      </c>
      <c r="I19" s="18">
        <f>SUMIF($B$5:$B$16,$A19,I$5:I$16)</f>
        <v/>
      </c>
      <c r="J19" s="18">
        <f>SUMIF($B$5:$B$16,$A19,J$5:J$16)</f>
        <v/>
      </c>
      <c r="K19" s="18">
        <f>SUMIF($B$5:$B$16,$A19,K$5:K$16)</f>
        <v/>
      </c>
      <c r="L19" s="18">
        <f>SUMIF($B$5:$B$16,$A19,L$5:L$16)</f>
        <v/>
      </c>
      <c r="M19" s="18">
        <f>SUMIF($B$5:$B$16,$A19,M$5:M$16)</f>
        <v/>
      </c>
      <c r="N19" s="18">
        <f>SUMIF($B$5:$B$16,$A19,N$5:N$16)</f>
        <v/>
      </c>
      <c r="O19" s="18">
        <f>SUMIF($B$5:$B$16,$A19,O$5:O$16)</f>
        <v/>
      </c>
      <c r="P19" s="18">
        <f>SUMIF($B$5:$B$16,$A19,P$5:P$16)</f>
        <v/>
      </c>
      <c r="Q19" s="18">
        <f>SUMIF($B$5:$B$16,$A19,Q$5:Q$16)</f>
        <v/>
      </c>
      <c r="R19" s="18">
        <f>SUM(F19:Q19)</f>
        <v/>
      </c>
    </row>
    <row r="20">
      <c r="A20" s="12">
        <f>設定!$C$9</f>
        <v/>
      </c>
      <c r="B20" s="19" t="inlineStr"/>
      <c r="C20" s="19" t="inlineStr"/>
      <c r="D20" s="19" t="inlineStr"/>
      <c r="E20" s="18">
        <f>SUMIF($B$5:$B$16,$A20,$E$5:$E$16)</f>
        <v/>
      </c>
      <c r="F20" s="18">
        <f>SUMIF($B$5:$B$16,$A20,F$5:F$16)</f>
        <v/>
      </c>
      <c r="G20" s="18">
        <f>SUMIF($B$5:$B$16,$A20,G$5:G$16)</f>
        <v/>
      </c>
      <c r="H20" s="18">
        <f>SUMIF($B$5:$B$16,$A20,H$5:H$16)</f>
        <v/>
      </c>
      <c r="I20" s="18">
        <f>SUMIF($B$5:$B$16,$A20,I$5:I$16)</f>
        <v/>
      </c>
      <c r="J20" s="18">
        <f>SUMIF($B$5:$B$16,$A20,J$5:J$16)</f>
        <v/>
      </c>
      <c r="K20" s="18">
        <f>SUMIF($B$5:$B$16,$A20,K$5:K$16)</f>
        <v/>
      </c>
      <c r="L20" s="18">
        <f>SUMIF($B$5:$B$16,$A20,L$5:L$16)</f>
        <v/>
      </c>
      <c r="M20" s="18">
        <f>SUMIF($B$5:$B$16,$A20,M$5:M$16)</f>
        <v/>
      </c>
      <c r="N20" s="18">
        <f>SUMIF($B$5:$B$16,$A20,N$5:N$16)</f>
        <v/>
      </c>
      <c r="O20" s="18">
        <f>SUMIF($B$5:$B$16,$A20,O$5:O$16)</f>
        <v/>
      </c>
      <c r="P20" s="18">
        <f>SUMIF($B$5:$B$16,$A20,P$5:P$16)</f>
        <v/>
      </c>
      <c r="Q20" s="18">
        <f>SUMIF($B$5:$B$16,$A20,Q$5:Q$16)</f>
        <v/>
      </c>
      <c r="R20" s="18">
        <f>SUM(F20:Q20)</f>
        <v/>
      </c>
    </row>
    <row r="21">
      <c r="A21" s="12">
        <f>設定!$C$10</f>
        <v/>
      </c>
      <c r="B21" s="19" t="inlineStr"/>
      <c r="C21" s="19" t="inlineStr"/>
      <c r="D21" s="19" t="inlineStr"/>
      <c r="E21" s="18">
        <f>SUMIF($B$5:$B$16,$A21,$E$5:$E$16)</f>
        <v/>
      </c>
      <c r="F21" s="18">
        <f>SUMIF($B$5:$B$16,$A21,F$5:F$16)</f>
        <v/>
      </c>
      <c r="G21" s="18">
        <f>SUMIF($B$5:$B$16,$A21,G$5:G$16)</f>
        <v/>
      </c>
      <c r="H21" s="18">
        <f>SUMIF($B$5:$B$16,$A21,H$5:H$16)</f>
        <v/>
      </c>
      <c r="I21" s="18">
        <f>SUMIF($B$5:$B$16,$A21,I$5:I$16)</f>
        <v/>
      </c>
      <c r="J21" s="18">
        <f>SUMIF($B$5:$B$16,$A21,J$5:J$16)</f>
        <v/>
      </c>
      <c r="K21" s="18">
        <f>SUMIF($B$5:$B$16,$A21,K$5:K$16)</f>
        <v/>
      </c>
      <c r="L21" s="18">
        <f>SUMIF($B$5:$B$16,$A21,L$5:L$16)</f>
        <v/>
      </c>
      <c r="M21" s="18">
        <f>SUMIF($B$5:$B$16,$A21,M$5:M$16)</f>
        <v/>
      </c>
      <c r="N21" s="18">
        <f>SUMIF($B$5:$B$16,$A21,N$5:N$16)</f>
        <v/>
      </c>
      <c r="O21" s="18">
        <f>SUMIF($B$5:$B$16,$A21,O$5:O$16)</f>
        <v/>
      </c>
      <c r="P21" s="18">
        <f>SUMIF($B$5:$B$16,$A21,P$5:P$16)</f>
        <v/>
      </c>
      <c r="Q21" s="18">
        <f>SUMIF($B$5:$B$16,$A21,Q$5:Q$16)</f>
        <v/>
      </c>
      <c r="R21" s="18">
        <f>SUM(F21:Q21)</f>
        <v/>
      </c>
    </row>
    <row r="22">
      <c r="A22" s="20" t="inlineStr">
        <is>
          <t>未割当チェック（引落口座が空欄・選択肢外の行）</t>
        </is>
      </c>
      <c r="B22" s="8" t="inlineStr"/>
      <c r="C22" s="8" t="inlineStr"/>
      <c r="D22" s="8" t="inlineStr"/>
      <c r="E22" s="21">
        <f>SUM($E$5:$E$16)-SUM($E$19:$E$21)</f>
        <v/>
      </c>
      <c r="F22" s="21">
        <f>SUM(F$5:F$16)-SUM(F$19:F$21)</f>
        <v/>
      </c>
      <c r="G22" s="21">
        <f>SUM(G$5:G$16)-SUM(G$19:G$21)</f>
        <v/>
      </c>
      <c r="H22" s="21">
        <f>SUM(H$5:H$16)-SUM(H$19:H$21)</f>
        <v/>
      </c>
      <c r="I22" s="21">
        <f>SUM(I$5:I$16)-SUM(I$19:I$21)</f>
        <v/>
      </c>
      <c r="J22" s="21">
        <f>SUM(J$5:J$16)-SUM(J$19:J$21)</f>
        <v/>
      </c>
      <c r="K22" s="21">
        <f>SUM(K$5:K$16)-SUM(K$19:K$21)</f>
        <v/>
      </c>
      <c r="L22" s="21">
        <f>SUM(L$5:L$16)-SUM(L$19:L$21)</f>
        <v/>
      </c>
      <c r="M22" s="21">
        <f>SUM(M$5:M$16)-SUM(M$19:M$21)</f>
        <v/>
      </c>
      <c r="N22" s="21">
        <f>SUM(N$5:N$16)-SUM(N$19:N$21)</f>
        <v/>
      </c>
      <c r="O22" s="21">
        <f>SUM(O$5:O$16)-SUM(O$19:O$21)</f>
        <v/>
      </c>
      <c r="P22" s="21">
        <f>SUM(P$5:P$16)-SUM(P$19:P$21)</f>
        <v/>
      </c>
      <c r="Q22" s="21">
        <f>SUM(Q$5:Q$16)-SUM(Q$19:Q$21)</f>
        <v/>
      </c>
      <c r="R22" s="22">
        <f>IF(SUM($E22:Q22)=0,"OK","要確認")</f>
        <v/>
      </c>
      <c r="S22" s="23" t="inlineStr">
        <is>
          <t>0以外＝どの財布にも割り当てられていない金額があります</t>
        </is>
      </c>
    </row>
  </sheetData>
  <sheetProtection selectLockedCells="0" selectUnlockedCells="0" sheet="1" objects="0" insertRows="1" insertHyperlinks="1" autoFilter="1" scenarios="0" formatColumns="1" deleteColumns="1" insertColumns="1" pivotTables="1" deleteRows="1" formatCells="1" formatRows="1" sort="1"/>
  <dataValidations count="2">
    <dataValidation sqref="B5:B16" showDropDown="0" showInputMessage="0" showErrorMessage="0" allowBlank="1" errorTitle="引落口座" error="設定シートの3つの財布から選んでください。" type="list">
      <formula1>=設定!$C$8:$C$10</formula1>
    </dataValidation>
    <dataValidation sqref="C5:D16" showDropDown="0" showInputMessage="0" showErrorMessage="0" allowBlank="1" errorTitle="引落日" error="1〜31の日付を入れてください。" type="whole" operator="between">
      <formula1>1</formula1>
      <formula2>31</formula2>
    </dataValidation>
  </dataValidations>
  <printOptions horizontalCentered="0"/>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O57"/>
  <sheetViews>
    <sheetView showGridLines="0" workbookViewId="0">
      <pane xSplit="2" ySplit="4" topLeftCell="C5" activePane="bottomRight" state="frozen"/>
      <selection pane="topRight"/>
      <selection pane="bottomLeft"/>
      <selection pane="bottomRight" activeCell="A1" sqref="A1"/>
    </sheetView>
  </sheetViews>
  <sheetFormatPr baseColWidth="8" defaultRowHeight="15"/>
  <cols>
    <col width="30" customWidth="1" min="1" max="1"/>
    <col width="26"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 width="14" customWidth="1" min="15" max="15"/>
  </cols>
  <sheetData>
    <row r="1">
      <c r="A1" s="1" t="inlineStr">
        <is>
          <t>3財布キャッシュフロー台帳</t>
        </is>
      </c>
    </row>
    <row r="2">
      <c r="A2" s="9" t="inlineStr">
        <is>
          <t>黄色＝入力／灰色＝数式（触らない）／緑＝自動チェック。期首残高は1月だけ入力し、2月以降は前月の期末が自動で入ります。</t>
        </is>
      </c>
    </row>
    <row r="4">
      <c r="A4" s="14" t="inlineStr">
        <is>
          <t>項目</t>
        </is>
      </c>
      <c r="B4" s="14" t="inlineStr">
        <is>
          <t>備考</t>
        </is>
      </c>
      <c r="C4" s="24">
        <f>設定!$C$5</f>
        <v/>
      </c>
      <c r="D4" s="24">
        <f>EDATE(C4,1)</f>
        <v/>
      </c>
      <c r="E4" s="24">
        <f>EDATE(D4,1)</f>
        <v/>
      </c>
      <c r="F4" s="24">
        <f>EDATE(E4,1)</f>
        <v/>
      </c>
      <c r="G4" s="24">
        <f>EDATE(F4,1)</f>
        <v/>
      </c>
      <c r="H4" s="24">
        <f>EDATE(G4,1)</f>
        <v/>
      </c>
      <c r="I4" s="24">
        <f>EDATE(H4,1)</f>
        <v/>
      </c>
      <c r="J4" s="24">
        <f>EDATE(I4,1)</f>
        <v/>
      </c>
      <c r="K4" s="24">
        <f>EDATE(J4,1)</f>
        <v/>
      </c>
      <c r="L4" s="24">
        <f>EDATE(K4,1)</f>
        <v/>
      </c>
      <c r="M4" s="24">
        <f>EDATE(L4,1)</f>
        <v/>
      </c>
      <c r="N4" s="24">
        <f>EDATE(M4,1)</f>
        <v/>
      </c>
      <c r="O4" s="14" t="inlineStr">
        <is>
          <t>年計</t>
        </is>
      </c>
    </row>
    <row r="6">
      <c r="A6" s="2">
        <f>"【"&amp;設定!$C$8&amp;"】"</f>
        <v/>
      </c>
      <c r="B6" s="2" t="inlineStr">
        <is>
          <t>個人事業の口座</t>
        </is>
      </c>
      <c r="C6" s="3" t="inlineStr"/>
      <c r="D6" s="3" t="inlineStr"/>
      <c r="E6" s="3" t="inlineStr"/>
      <c r="F6" s="3" t="inlineStr"/>
      <c r="G6" s="3" t="inlineStr"/>
      <c r="H6" s="3" t="inlineStr"/>
      <c r="I6" s="3" t="inlineStr"/>
      <c r="J6" s="3" t="inlineStr"/>
      <c r="K6" s="3" t="inlineStr"/>
      <c r="L6" s="3" t="inlineStr"/>
      <c r="M6" s="3" t="inlineStr"/>
      <c r="N6" s="3" t="inlineStr"/>
      <c r="O6" s="3" t="inlineStr"/>
    </row>
    <row r="7">
      <c r="A7" s="25" t="inlineStr">
        <is>
          <t>現預金 期首残高</t>
        </is>
      </c>
      <c r="B7" s="23" t="inlineStr">
        <is>
          <t>1月のみ入力。2月以降は前月期末</t>
        </is>
      </c>
      <c r="C7" s="17" t="n">
        <v>500000</v>
      </c>
      <c r="D7" s="18">
        <f>C17</f>
        <v/>
      </c>
      <c r="E7" s="18">
        <f>D17</f>
        <v/>
      </c>
      <c r="F7" s="18">
        <f>E17</f>
        <v/>
      </c>
      <c r="G7" s="18">
        <f>F17</f>
        <v/>
      </c>
      <c r="H7" s="18">
        <f>G17</f>
        <v/>
      </c>
      <c r="I7" s="18">
        <f>H17</f>
        <v/>
      </c>
      <c r="J7" s="18">
        <f>I17</f>
        <v/>
      </c>
      <c r="K7" s="18">
        <f>J17</f>
        <v/>
      </c>
      <c r="L7" s="18">
        <f>K17</f>
        <v/>
      </c>
      <c r="M7" s="18">
        <f>L17</f>
        <v/>
      </c>
      <c r="N7" s="18">
        <f>M17</f>
        <v/>
      </c>
      <c r="O7" s="18">
        <f>C7</f>
        <v/>
      </c>
    </row>
    <row r="8">
      <c r="A8" s="25" t="inlineStr">
        <is>
          <t>入金：売上・報酬</t>
        </is>
      </c>
      <c r="B8" s="23" t="inlineStr">
        <is>
          <t>外部からの入金</t>
        </is>
      </c>
      <c r="C8" s="17" t="n">
        <v>1200000</v>
      </c>
      <c r="D8" s="17" t="n"/>
      <c r="E8" s="17" t="n"/>
      <c r="F8" s="17" t="n"/>
      <c r="G8" s="17" t="n"/>
      <c r="H8" s="17" t="n"/>
      <c r="I8" s="17" t="n"/>
      <c r="J8" s="17" t="n"/>
      <c r="K8" s="17" t="n"/>
      <c r="L8" s="17" t="n"/>
      <c r="M8" s="17" t="n"/>
      <c r="N8" s="17" t="n"/>
      <c r="O8" s="18">
        <f>SUM(C8:N8)</f>
        <v/>
      </c>
    </row>
    <row r="9">
      <c r="A9" s="25" t="inlineStr">
        <is>
          <t>入金：その他</t>
        </is>
      </c>
      <c r="B9" s="23" t="inlineStr">
        <is>
          <t>還付・臨時収入など</t>
        </is>
      </c>
      <c r="C9" s="17" t="n">
        <v>0</v>
      </c>
      <c r="D9" s="17" t="n"/>
      <c r="E9" s="17" t="n"/>
      <c r="F9" s="17" t="n"/>
      <c r="G9" s="17" t="n"/>
      <c r="H9" s="17" t="n"/>
      <c r="I9" s="17" t="n"/>
      <c r="J9" s="17" t="n"/>
      <c r="K9" s="17" t="n"/>
      <c r="L9" s="17" t="n"/>
      <c r="M9" s="17" t="n"/>
      <c r="N9" s="17" t="n"/>
      <c r="O9" s="18">
        <f>SUM(C9:N9)</f>
        <v/>
      </c>
    </row>
    <row r="10">
      <c r="A10" s="25" t="inlineStr">
        <is>
          <t>入金：口座間振替 受入</t>
        </is>
      </c>
      <c r="B10" s="23" t="inlineStr">
        <is>
          <t>他の財布から受けた分</t>
        </is>
      </c>
      <c r="C10" s="17" t="n">
        <v>0</v>
      </c>
      <c r="D10" s="17" t="n"/>
      <c r="E10" s="17" t="n"/>
      <c r="F10" s="17" t="n"/>
      <c r="G10" s="17" t="n"/>
      <c r="H10" s="17" t="n"/>
      <c r="I10" s="17" t="n"/>
      <c r="J10" s="17" t="n"/>
      <c r="K10" s="17" t="n"/>
      <c r="L10" s="17" t="n"/>
      <c r="M10" s="17" t="n"/>
      <c r="N10" s="17" t="n"/>
      <c r="O10" s="18">
        <f>SUM(C10:N10)</f>
        <v/>
      </c>
    </row>
    <row r="11">
      <c r="A11" s="12" t="inlineStr">
        <is>
          <t>入金合計</t>
        </is>
      </c>
      <c r="B11" s="23" t="inlineStr"/>
      <c r="C11" s="26">
        <f>SUM(C8:C10)</f>
        <v/>
      </c>
      <c r="D11" s="26">
        <f>SUM(D8:D10)</f>
        <v/>
      </c>
      <c r="E11" s="26">
        <f>SUM(E8:E10)</f>
        <v/>
      </c>
      <c r="F11" s="26">
        <f>SUM(F8:F10)</f>
        <v/>
      </c>
      <c r="G11" s="26">
        <f>SUM(G8:G10)</f>
        <v/>
      </c>
      <c r="H11" s="26">
        <f>SUM(H8:H10)</f>
        <v/>
      </c>
      <c r="I11" s="26">
        <f>SUM(I8:I10)</f>
        <v/>
      </c>
      <c r="J11" s="26">
        <f>SUM(J8:J10)</f>
        <v/>
      </c>
      <c r="K11" s="26">
        <f>SUM(K8:K10)</f>
        <v/>
      </c>
      <c r="L11" s="26">
        <f>SUM(L8:L10)</f>
        <v/>
      </c>
      <c r="M11" s="26">
        <f>SUM(M8:M10)</f>
        <v/>
      </c>
      <c r="N11" s="26">
        <f>SUM(N8:N10)</f>
        <v/>
      </c>
      <c r="O11" s="26">
        <f>SUM(C11:N11)</f>
        <v/>
      </c>
    </row>
    <row r="12">
      <c r="A12" s="25" t="inlineStr">
        <is>
          <t>出金：カード引落（自動）</t>
        </is>
      </c>
      <c r="B12" s="23" t="inlineStr">
        <is>
          <t>引落カレンダーから自動集計</t>
        </is>
      </c>
      <c r="C12" s="18">
        <f>引落カレンダー!F$19</f>
        <v/>
      </c>
      <c r="D12" s="18">
        <f>引落カレンダー!G$19</f>
        <v/>
      </c>
      <c r="E12" s="18">
        <f>引落カレンダー!H$19</f>
        <v/>
      </c>
      <c r="F12" s="18">
        <f>引落カレンダー!I$19</f>
        <v/>
      </c>
      <c r="G12" s="18">
        <f>引落カレンダー!J$19</f>
        <v/>
      </c>
      <c r="H12" s="18">
        <f>引落カレンダー!K$19</f>
        <v/>
      </c>
      <c r="I12" s="18">
        <f>引落カレンダー!L$19</f>
        <v/>
      </c>
      <c r="J12" s="18">
        <f>引落カレンダー!M$19</f>
        <v/>
      </c>
      <c r="K12" s="18">
        <f>引落カレンダー!N$19</f>
        <v/>
      </c>
      <c r="L12" s="18">
        <f>引落カレンダー!O$19</f>
        <v/>
      </c>
      <c r="M12" s="18">
        <f>引落カレンダー!P$19</f>
        <v/>
      </c>
      <c r="N12" s="18">
        <f>引落カレンダー!Q$19</f>
        <v/>
      </c>
      <c r="O12" s="18">
        <f>SUM(C12:N12)</f>
        <v/>
      </c>
    </row>
    <row r="13">
      <c r="A13" s="25" t="inlineStr">
        <is>
          <t>出金：固定費</t>
        </is>
      </c>
      <c r="B13" s="23" t="inlineStr">
        <is>
          <t>借入返済・共済・水道光熱・通信など</t>
        </is>
      </c>
      <c r="C13" s="17" t="n">
        <v>150000</v>
      </c>
      <c r="D13" s="17" t="n"/>
      <c r="E13" s="17" t="n"/>
      <c r="F13" s="17" t="n"/>
      <c r="G13" s="17" t="n"/>
      <c r="H13" s="17" t="n"/>
      <c r="I13" s="17" t="n"/>
      <c r="J13" s="17" t="n"/>
      <c r="K13" s="17" t="n"/>
      <c r="L13" s="17" t="n"/>
      <c r="M13" s="17" t="n"/>
      <c r="N13" s="17" t="n"/>
      <c r="O13" s="18">
        <f>SUM(C13:N13)</f>
        <v/>
      </c>
    </row>
    <row r="14">
      <c r="A14" s="25" t="inlineStr">
        <is>
          <t>出金：その他</t>
        </is>
      </c>
      <c r="B14" s="23" t="inlineStr">
        <is>
          <t>上記以外の支払い</t>
        </is>
      </c>
      <c r="C14" s="17" t="n">
        <v>80000</v>
      </c>
      <c r="D14" s="17" t="n"/>
      <c r="E14" s="17" t="n"/>
      <c r="F14" s="17" t="n"/>
      <c r="G14" s="17" t="n"/>
      <c r="H14" s="17" t="n"/>
      <c r="I14" s="17" t="n"/>
      <c r="J14" s="17" t="n"/>
      <c r="K14" s="17" t="n"/>
      <c r="L14" s="17" t="n"/>
      <c r="M14" s="17" t="n"/>
      <c r="N14" s="17" t="n"/>
      <c r="O14" s="18">
        <f>SUM(C14:N14)</f>
        <v/>
      </c>
    </row>
    <row r="15">
      <c r="A15" s="25" t="inlineStr">
        <is>
          <t>出金：口座間振替 払出</t>
        </is>
      </c>
      <c r="B15" s="23" t="inlineStr">
        <is>
          <t>他の財布へ渡した分</t>
        </is>
      </c>
      <c r="C15" s="17" t="n">
        <v>300000</v>
      </c>
      <c r="D15" s="17" t="n"/>
      <c r="E15" s="17" t="n"/>
      <c r="F15" s="17" t="n"/>
      <c r="G15" s="17" t="n"/>
      <c r="H15" s="17" t="n"/>
      <c r="I15" s="17" t="n"/>
      <c r="J15" s="17" t="n"/>
      <c r="K15" s="17" t="n"/>
      <c r="L15" s="17" t="n"/>
      <c r="M15" s="17" t="n"/>
      <c r="N15" s="17" t="n"/>
      <c r="O15" s="18">
        <f>SUM(C15:N15)</f>
        <v/>
      </c>
    </row>
    <row r="16">
      <c r="A16" s="12" t="inlineStr">
        <is>
          <t>出金合計</t>
        </is>
      </c>
      <c r="B16" s="23" t="inlineStr"/>
      <c r="C16" s="26">
        <f>SUM(C12:C15)</f>
        <v/>
      </c>
      <c r="D16" s="26">
        <f>SUM(D12:D15)</f>
        <v/>
      </c>
      <c r="E16" s="26">
        <f>SUM(E12:E15)</f>
        <v/>
      </c>
      <c r="F16" s="26">
        <f>SUM(F12:F15)</f>
        <v/>
      </c>
      <c r="G16" s="26">
        <f>SUM(G12:G15)</f>
        <v/>
      </c>
      <c r="H16" s="26">
        <f>SUM(H12:H15)</f>
        <v/>
      </c>
      <c r="I16" s="26">
        <f>SUM(I12:I15)</f>
        <v/>
      </c>
      <c r="J16" s="26">
        <f>SUM(J12:J15)</f>
        <v/>
      </c>
      <c r="K16" s="26">
        <f>SUM(K12:K15)</f>
        <v/>
      </c>
      <c r="L16" s="26">
        <f>SUM(L12:L15)</f>
        <v/>
      </c>
      <c r="M16" s="26">
        <f>SUM(M12:M15)</f>
        <v/>
      </c>
      <c r="N16" s="26">
        <f>SUM(N12:N15)</f>
        <v/>
      </c>
      <c r="O16" s="26">
        <f>SUM(C16:N16)</f>
        <v/>
      </c>
    </row>
    <row r="17">
      <c r="A17" s="12" t="inlineStr">
        <is>
          <t>現預金 期末残高</t>
        </is>
      </c>
      <c r="B17" s="23" t="inlineStr">
        <is>
          <t>＝期首＋入金合計−出金合計</t>
        </is>
      </c>
      <c r="C17" s="26">
        <f>C7+C11-C16</f>
        <v/>
      </c>
      <c r="D17" s="26">
        <f>D7+D11-D16</f>
        <v/>
      </c>
      <c r="E17" s="26">
        <f>E7+E11-E16</f>
        <v/>
      </c>
      <c r="F17" s="26">
        <f>F7+F11-F16</f>
        <v/>
      </c>
      <c r="G17" s="26">
        <f>G7+G11-G16</f>
        <v/>
      </c>
      <c r="H17" s="26">
        <f>H7+H11-H16</f>
        <v/>
      </c>
      <c r="I17" s="26">
        <f>I7+I11-I16</f>
        <v/>
      </c>
      <c r="J17" s="26">
        <f>J7+J11-J16</f>
        <v/>
      </c>
      <c r="K17" s="26">
        <f>K7+K11-K16</f>
        <v/>
      </c>
      <c r="L17" s="26">
        <f>L7+L11-L16</f>
        <v/>
      </c>
      <c r="M17" s="26">
        <f>M7+M11-M16</f>
        <v/>
      </c>
      <c r="N17" s="26">
        <f>N7+N11-N16</f>
        <v/>
      </c>
      <c r="O17" s="26">
        <f>N17</f>
        <v/>
      </c>
    </row>
    <row r="19">
      <c r="A19" s="2">
        <f>"【"&amp;設定!$C$9&amp;"】"</f>
        <v/>
      </c>
      <c r="B19" s="2" t="inlineStr">
        <is>
          <t>法人の口座</t>
        </is>
      </c>
      <c r="C19" s="3" t="inlineStr"/>
      <c r="D19" s="3" t="inlineStr"/>
      <c r="E19" s="3" t="inlineStr"/>
      <c r="F19" s="3" t="inlineStr"/>
      <c r="G19" s="3" t="inlineStr"/>
      <c r="H19" s="3" t="inlineStr"/>
      <c r="I19" s="3" t="inlineStr"/>
      <c r="J19" s="3" t="inlineStr"/>
      <c r="K19" s="3" t="inlineStr"/>
      <c r="L19" s="3" t="inlineStr"/>
      <c r="M19" s="3" t="inlineStr"/>
      <c r="N19" s="3" t="inlineStr"/>
      <c r="O19" s="3" t="inlineStr"/>
    </row>
    <row r="20">
      <c r="A20" s="25" t="inlineStr">
        <is>
          <t>現預金 期首残高</t>
        </is>
      </c>
      <c r="B20" s="23" t="inlineStr">
        <is>
          <t>1月のみ入力。2月以降は前月期末</t>
        </is>
      </c>
      <c r="C20" s="17" t="n">
        <v>800000</v>
      </c>
      <c r="D20" s="18">
        <f>C30</f>
        <v/>
      </c>
      <c r="E20" s="18">
        <f>D30</f>
        <v/>
      </c>
      <c r="F20" s="18">
        <f>E30</f>
        <v/>
      </c>
      <c r="G20" s="18">
        <f>F30</f>
        <v/>
      </c>
      <c r="H20" s="18">
        <f>G30</f>
        <v/>
      </c>
      <c r="I20" s="18">
        <f>H30</f>
        <v/>
      </c>
      <c r="J20" s="18">
        <f>I30</f>
        <v/>
      </c>
      <c r="K20" s="18">
        <f>J30</f>
        <v/>
      </c>
      <c r="L20" s="18">
        <f>K30</f>
        <v/>
      </c>
      <c r="M20" s="18">
        <f>L30</f>
        <v/>
      </c>
      <c r="N20" s="18">
        <f>M30</f>
        <v/>
      </c>
      <c r="O20" s="18">
        <f>C20</f>
        <v/>
      </c>
    </row>
    <row r="21">
      <c r="A21" s="25" t="inlineStr">
        <is>
          <t>入金：売上</t>
        </is>
      </c>
      <c r="B21" s="23" t="inlineStr">
        <is>
          <t>外部からの入金</t>
        </is>
      </c>
      <c r="C21" s="17" t="n">
        <v>600000</v>
      </c>
      <c r="D21" s="17" t="n"/>
      <c r="E21" s="17" t="n"/>
      <c r="F21" s="17" t="n"/>
      <c r="G21" s="17" t="n"/>
      <c r="H21" s="17" t="n"/>
      <c r="I21" s="17" t="n"/>
      <c r="J21" s="17" t="n"/>
      <c r="K21" s="17" t="n"/>
      <c r="L21" s="17" t="n"/>
      <c r="M21" s="17" t="n"/>
      <c r="N21" s="17" t="n"/>
      <c r="O21" s="18">
        <f>SUM(C21:N21)</f>
        <v/>
      </c>
    </row>
    <row r="22">
      <c r="A22" s="25" t="inlineStr">
        <is>
          <t>入金：その他</t>
        </is>
      </c>
      <c r="B22" s="23" t="inlineStr">
        <is>
          <t>還付・臨時収入など</t>
        </is>
      </c>
      <c r="C22" s="17" t="n">
        <v>0</v>
      </c>
      <c r="D22" s="17" t="n"/>
      <c r="E22" s="17" t="n"/>
      <c r="F22" s="17" t="n"/>
      <c r="G22" s="17" t="n"/>
      <c r="H22" s="17" t="n"/>
      <c r="I22" s="17" t="n"/>
      <c r="J22" s="17" t="n"/>
      <c r="K22" s="17" t="n"/>
      <c r="L22" s="17" t="n"/>
      <c r="M22" s="17" t="n"/>
      <c r="N22" s="17" t="n"/>
      <c r="O22" s="18">
        <f>SUM(C22:N22)</f>
        <v/>
      </c>
    </row>
    <row r="23">
      <c r="A23" s="25" t="inlineStr">
        <is>
          <t>入金：口座間振替 受入</t>
        </is>
      </c>
      <c r="B23" s="23" t="inlineStr">
        <is>
          <t>他の財布から受けた分</t>
        </is>
      </c>
      <c r="C23" s="17" t="n">
        <v>0</v>
      </c>
      <c r="D23" s="17" t="n"/>
      <c r="E23" s="17" t="n"/>
      <c r="F23" s="17" t="n"/>
      <c r="G23" s="17" t="n"/>
      <c r="H23" s="17" t="n"/>
      <c r="I23" s="17" t="n"/>
      <c r="J23" s="17" t="n"/>
      <c r="K23" s="17" t="n"/>
      <c r="L23" s="17" t="n"/>
      <c r="M23" s="17" t="n"/>
      <c r="N23" s="17" t="n"/>
      <c r="O23" s="18">
        <f>SUM(C23:N23)</f>
        <v/>
      </c>
    </row>
    <row r="24">
      <c r="A24" s="12" t="inlineStr">
        <is>
          <t>入金合計</t>
        </is>
      </c>
      <c r="B24" s="23" t="inlineStr"/>
      <c r="C24" s="26">
        <f>SUM(C21:C23)</f>
        <v/>
      </c>
      <c r="D24" s="26">
        <f>SUM(D21:D23)</f>
        <v/>
      </c>
      <c r="E24" s="26">
        <f>SUM(E21:E23)</f>
        <v/>
      </c>
      <c r="F24" s="26">
        <f>SUM(F21:F23)</f>
        <v/>
      </c>
      <c r="G24" s="26">
        <f>SUM(G21:G23)</f>
        <v/>
      </c>
      <c r="H24" s="26">
        <f>SUM(H21:H23)</f>
        <v/>
      </c>
      <c r="I24" s="26">
        <f>SUM(I21:I23)</f>
        <v/>
      </c>
      <c r="J24" s="26">
        <f>SUM(J21:J23)</f>
        <v/>
      </c>
      <c r="K24" s="26">
        <f>SUM(K21:K23)</f>
        <v/>
      </c>
      <c r="L24" s="26">
        <f>SUM(L21:L23)</f>
        <v/>
      </c>
      <c r="M24" s="26">
        <f>SUM(M21:M23)</f>
        <v/>
      </c>
      <c r="N24" s="26">
        <f>SUM(N21:N23)</f>
        <v/>
      </c>
      <c r="O24" s="26">
        <f>SUM(C24:N24)</f>
        <v/>
      </c>
    </row>
    <row r="25">
      <c r="A25" s="25" t="inlineStr">
        <is>
          <t>出金：カード引落（自動）</t>
        </is>
      </c>
      <c r="B25" s="23" t="inlineStr">
        <is>
          <t>引落カレンダーから自動集計</t>
        </is>
      </c>
      <c r="C25" s="18">
        <f>引落カレンダー!F$20</f>
        <v/>
      </c>
      <c r="D25" s="18">
        <f>引落カレンダー!G$20</f>
        <v/>
      </c>
      <c r="E25" s="18">
        <f>引落カレンダー!H$20</f>
        <v/>
      </c>
      <c r="F25" s="18">
        <f>引落カレンダー!I$20</f>
        <v/>
      </c>
      <c r="G25" s="18">
        <f>引落カレンダー!J$20</f>
        <v/>
      </c>
      <c r="H25" s="18">
        <f>引落カレンダー!K$20</f>
        <v/>
      </c>
      <c r="I25" s="18">
        <f>引落カレンダー!L$20</f>
        <v/>
      </c>
      <c r="J25" s="18">
        <f>引落カレンダー!M$20</f>
        <v/>
      </c>
      <c r="K25" s="18">
        <f>引落カレンダー!N$20</f>
        <v/>
      </c>
      <c r="L25" s="18">
        <f>引落カレンダー!O$20</f>
        <v/>
      </c>
      <c r="M25" s="18">
        <f>引落カレンダー!P$20</f>
        <v/>
      </c>
      <c r="N25" s="18">
        <f>引落カレンダー!Q$20</f>
        <v/>
      </c>
      <c r="O25" s="18">
        <f>SUM(C25:N25)</f>
        <v/>
      </c>
    </row>
    <row r="26">
      <c r="A26" s="25" t="inlineStr">
        <is>
          <t>出金：固定費</t>
        </is>
      </c>
      <c r="B26" s="23" t="inlineStr">
        <is>
          <t>家賃・社会保険・税理士報酬など</t>
        </is>
      </c>
      <c r="C26" s="17" t="n">
        <v>250000</v>
      </c>
      <c r="D26" s="17" t="n"/>
      <c r="E26" s="17" t="n"/>
      <c r="F26" s="17" t="n"/>
      <c r="G26" s="17" t="n"/>
      <c r="H26" s="17" t="n"/>
      <c r="I26" s="17" t="n"/>
      <c r="J26" s="17" t="n"/>
      <c r="K26" s="17" t="n"/>
      <c r="L26" s="17" t="n"/>
      <c r="M26" s="17" t="n"/>
      <c r="N26" s="17" t="n"/>
      <c r="O26" s="18">
        <f>SUM(C26:N26)</f>
        <v/>
      </c>
    </row>
    <row r="27">
      <c r="A27" s="25" t="inlineStr">
        <is>
          <t>出金：その他</t>
        </is>
      </c>
      <c r="B27" s="23" t="inlineStr">
        <is>
          <t>上記以外の支払い</t>
        </is>
      </c>
      <c r="C27" s="17" t="n">
        <v>50000</v>
      </c>
      <c r="D27" s="17" t="n"/>
      <c r="E27" s="17" t="n"/>
      <c r="F27" s="17" t="n"/>
      <c r="G27" s="17" t="n"/>
      <c r="H27" s="17" t="n"/>
      <c r="I27" s="17" t="n"/>
      <c r="J27" s="17" t="n"/>
      <c r="K27" s="17" t="n"/>
      <c r="L27" s="17" t="n"/>
      <c r="M27" s="17" t="n"/>
      <c r="N27" s="17" t="n"/>
      <c r="O27" s="18">
        <f>SUM(C27:N27)</f>
        <v/>
      </c>
    </row>
    <row r="28">
      <c r="A28" s="25" t="inlineStr">
        <is>
          <t>出金：口座間振替 払出</t>
        </is>
      </c>
      <c r="B28" s="23" t="inlineStr">
        <is>
          <t>他の財布へ渡した分</t>
        </is>
      </c>
      <c r="C28" s="17" t="n">
        <v>300000</v>
      </c>
      <c r="D28" s="17" t="n"/>
      <c r="E28" s="17" t="n"/>
      <c r="F28" s="17" t="n"/>
      <c r="G28" s="17" t="n"/>
      <c r="H28" s="17" t="n"/>
      <c r="I28" s="17" t="n"/>
      <c r="J28" s="17" t="n"/>
      <c r="K28" s="17" t="n"/>
      <c r="L28" s="17" t="n"/>
      <c r="M28" s="17" t="n"/>
      <c r="N28" s="17" t="n"/>
      <c r="O28" s="18">
        <f>SUM(C28:N28)</f>
        <v/>
      </c>
    </row>
    <row r="29">
      <c r="A29" s="12" t="inlineStr">
        <is>
          <t>出金合計</t>
        </is>
      </c>
      <c r="B29" s="23" t="inlineStr"/>
      <c r="C29" s="26">
        <f>SUM(C25:C28)</f>
        <v/>
      </c>
      <c r="D29" s="26">
        <f>SUM(D25:D28)</f>
        <v/>
      </c>
      <c r="E29" s="26">
        <f>SUM(E25:E28)</f>
        <v/>
      </c>
      <c r="F29" s="26">
        <f>SUM(F25:F28)</f>
        <v/>
      </c>
      <c r="G29" s="26">
        <f>SUM(G25:G28)</f>
        <v/>
      </c>
      <c r="H29" s="26">
        <f>SUM(H25:H28)</f>
        <v/>
      </c>
      <c r="I29" s="26">
        <f>SUM(I25:I28)</f>
        <v/>
      </c>
      <c r="J29" s="26">
        <f>SUM(J25:J28)</f>
        <v/>
      </c>
      <c r="K29" s="26">
        <f>SUM(K25:K28)</f>
        <v/>
      </c>
      <c r="L29" s="26">
        <f>SUM(L25:L28)</f>
        <v/>
      </c>
      <c r="M29" s="26">
        <f>SUM(M25:M28)</f>
        <v/>
      </c>
      <c r="N29" s="26">
        <f>SUM(N25:N28)</f>
        <v/>
      </c>
      <c r="O29" s="26">
        <f>SUM(C29:N29)</f>
        <v/>
      </c>
    </row>
    <row r="30">
      <c r="A30" s="12" t="inlineStr">
        <is>
          <t>現預金 期末残高</t>
        </is>
      </c>
      <c r="B30" s="23" t="inlineStr">
        <is>
          <t>＝期首＋入金合計−出金合計</t>
        </is>
      </c>
      <c r="C30" s="26">
        <f>C20+C24-C29</f>
        <v/>
      </c>
      <c r="D30" s="26">
        <f>D20+D24-D29</f>
        <v/>
      </c>
      <c r="E30" s="26">
        <f>E20+E24-E29</f>
        <v/>
      </c>
      <c r="F30" s="26">
        <f>F20+F24-F29</f>
        <v/>
      </c>
      <c r="G30" s="26">
        <f>G20+G24-G29</f>
        <v/>
      </c>
      <c r="H30" s="26">
        <f>H20+H24-H29</f>
        <v/>
      </c>
      <c r="I30" s="26">
        <f>I20+I24-I29</f>
        <v/>
      </c>
      <c r="J30" s="26">
        <f>J20+J24-J29</f>
        <v/>
      </c>
      <c r="K30" s="26">
        <f>K20+K24-K29</f>
        <v/>
      </c>
      <c r="L30" s="26">
        <f>L20+L24-L29</f>
        <v/>
      </c>
      <c r="M30" s="26">
        <f>M20+M24-M29</f>
        <v/>
      </c>
      <c r="N30" s="26">
        <f>N20+N24-N29</f>
        <v/>
      </c>
      <c r="O30" s="26">
        <f>N30</f>
        <v/>
      </c>
    </row>
    <row r="32">
      <c r="A32" s="2">
        <f>"【"&amp;設定!$C$10&amp;"】"</f>
        <v/>
      </c>
      <c r="B32" s="2" t="inlineStr">
        <is>
          <t>生活の口座</t>
        </is>
      </c>
      <c r="C32" s="3" t="inlineStr"/>
      <c r="D32" s="3" t="inlineStr"/>
      <c r="E32" s="3" t="inlineStr"/>
      <c r="F32" s="3" t="inlineStr"/>
      <c r="G32" s="3" t="inlineStr"/>
      <c r="H32" s="3" t="inlineStr"/>
      <c r="I32" s="3" t="inlineStr"/>
      <c r="J32" s="3" t="inlineStr"/>
      <c r="K32" s="3" t="inlineStr"/>
      <c r="L32" s="3" t="inlineStr"/>
      <c r="M32" s="3" t="inlineStr"/>
      <c r="N32" s="3" t="inlineStr"/>
      <c r="O32" s="3" t="inlineStr"/>
    </row>
    <row r="33">
      <c r="A33" s="25" t="inlineStr">
        <is>
          <t>現預金 期首残高</t>
        </is>
      </c>
      <c r="B33" s="23" t="inlineStr">
        <is>
          <t>1月のみ入力。2月以降は前月期末</t>
        </is>
      </c>
      <c r="C33" s="17" t="n">
        <v>400000</v>
      </c>
      <c r="D33" s="18">
        <f>C43</f>
        <v/>
      </c>
      <c r="E33" s="18">
        <f>D43</f>
        <v/>
      </c>
      <c r="F33" s="18">
        <f>E43</f>
        <v/>
      </c>
      <c r="G33" s="18">
        <f>F43</f>
        <v/>
      </c>
      <c r="H33" s="18">
        <f>G43</f>
        <v/>
      </c>
      <c r="I33" s="18">
        <f>H43</f>
        <v/>
      </c>
      <c r="J33" s="18">
        <f>I43</f>
        <v/>
      </c>
      <c r="K33" s="18">
        <f>J43</f>
        <v/>
      </c>
      <c r="L33" s="18">
        <f>K43</f>
        <v/>
      </c>
      <c r="M33" s="18">
        <f>L43</f>
        <v/>
      </c>
      <c r="N33" s="18">
        <f>M43</f>
        <v/>
      </c>
      <c r="O33" s="18">
        <f>C33</f>
        <v/>
      </c>
    </row>
    <row r="34">
      <c r="A34" s="25" t="inlineStr">
        <is>
          <t>入金：給与・報酬</t>
        </is>
      </c>
      <c r="B34" s="23" t="inlineStr">
        <is>
          <t>外部からの入金</t>
        </is>
      </c>
      <c r="C34" s="17" t="n">
        <v>0</v>
      </c>
      <c r="D34" s="17" t="n"/>
      <c r="E34" s="17" t="n"/>
      <c r="F34" s="17" t="n"/>
      <c r="G34" s="17" t="n"/>
      <c r="H34" s="17" t="n"/>
      <c r="I34" s="17" t="n"/>
      <c r="J34" s="17" t="n"/>
      <c r="K34" s="17" t="n"/>
      <c r="L34" s="17" t="n"/>
      <c r="M34" s="17" t="n"/>
      <c r="N34" s="17" t="n"/>
      <c r="O34" s="18">
        <f>SUM(C34:N34)</f>
        <v/>
      </c>
    </row>
    <row r="35">
      <c r="A35" s="25" t="inlineStr">
        <is>
          <t>入金：その他</t>
        </is>
      </c>
      <c r="B35" s="23" t="inlineStr">
        <is>
          <t>還付・臨時収入など</t>
        </is>
      </c>
      <c r="C35" s="17" t="n">
        <v>0</v>
      </c>
      <c r="D35" s="17" t="n"/>
      <c r="E35" s="17" t="n"/>
      <c r="F35" s="17" t="n"/>
      <c r="G35" s="17" t="n"/>
      <c r="H35" s="17" t="n"/>
      <c r="I35" s="17" t="n"/>
      <c r="J35" s="17" t="n"/>
      <c r="K35" s="17" t="n"/>
      <c r="L35" s="17" t="n"/>
      <c r="M35" s="17" t="n"/>
      <c r="N35" s="17" t="n"/>
      <c r="O35" s="18">
        <f>SUM(C35:N35)</f>
        <v/>
      </c>
    </row>
    <row r="36">
      <c r="A36" s="25" t="inlineStr">
        <is>
          <t>入金：口座間振替 受入</t>
        </is>
      </c>
      <c r="B36" s="23" t="inlineStr">
        <is>
          <t>他の財布から受けた分</t>
        </is>
      </c>
      <c r="C36" s="17" t="n">
        <v>600000</v>
      </c>
      <c r="D36" s="17" t="n"/>
      <c r="E36" s="17" t="n"/>
      <c r="F36" s="17" t="n"/>
      <c r="G36" s="17" t="n"/>
      <c r="H36" s="17" t="n"/>
      <c r="I36" s="17" t="n"/>
      <c r="J36" s="17" t="n"/>
      <c r="K36" s="17" t="n"/>
      <c r="L36" s="17" t="n"/>
      <c r="M36" s="17" t="n"/>
      <c r="N36" s="17" t="n"/>
      <c r="O36" s="18">
        <f>SUM(C36:N36)</f>
        <v/>
      </c>
    </row>
    <row r="37">
      <c r="A37" s="12" t="inlineStr">
        <is>
          <t>入金合計</t>
        </is>
      </c>
      <c r="B37" s="23" t="inlineStr"/>
      <c r="C37" s="26">
        <f>SUM(C34:C36)</f>
        <v/>
      </c>
      <c r="D37" s="26">
        <f>SUM(D34:D36)</f>
        <v/>
      </c>
      <c r="E37" s="26">
        <f>SUM(E34:E36)</f>
        <v/>
      </c>
      <c r="F37" s="26">
        <f>SUM(F34:F36)</f>
        <v/>
      </c>
      <c r="G37" s="26">
        <f>SUM(G34:G36)</f>
        <v/>
      </c>
      <c r="H37" s="26">
        <f>SUM(H34:H36)</f>
        <v/>
      </c>
      <c r="I37" s="26">
        <f>SUM(I34:I36)</f>
        <v/>
      </c>
      <c r="J37" s="26">
        <f>SUM(J34:J36)</f>
        <v/>
      </c>
      <c r="K37" s="26">
        <f>SUM(K34:K36)</f>
        <v/>
      </c>
      <c r="L37" s="26">
        <f>SUM(L34:L36)</f>
        <v/>
      </c>
      <c r="M37" s="26">
        <f>SUM(M34:M36)</f>
        <v/>
      </c>
      <c r="N37" s="26">
        <f>SUM(N34:N36)</f>
        <v/>
      </c>
      <c r="O37" s="26">
        <f>SUM(C37:N37)</f>
        <v/>
      </c>
    </row>
    <row r="38">
      <c r="A38" s="25" t="inlineStr">
        <is>
          <t>出金：カード引落（自動）</t>
        </is>
      </c>
      <c r="B38" s="23" t="inlineStr">
        <is>
          <t>引落カレンダーから自動集計</t>
        </is>
      </c>
      <c r="C38" s="18">
        <f>引落カレンダー!F$21</f>
        <v/>
      </c>
      <c r="D38" s="18">
        <f>引落カレンダー!G$21</f>
        <v/>
      </c>
      <c r="E38" s="18">
        <f>引落カレンダー!H$21</f>
        <v/>
      </c>
      <c r="F38" s="18">
        <f>引落カレンダー!I$21</f>
        <v/>
      </c>
      <c r="G38" s="18">
        <f>引落カレンダー!J$21</f>
        <v/>
      </c>
      <c r="H38" s="18">
        <f>引落カレンダー!K$21</f>
        <v/>
      </c>
      <c r="I38" s="18">
        <f>引落カレンダー!L$21</f>
        <v/>
      </c>
      <c r="J38" s="18">
        <f>引落カレンダー!M$21</f>
        <v/>
      </c>
      <c r="K38" s="18">
        <f>引落カレンダー!N$21</f>
        <v/>
      </c>
      <c r="L38" s="18">
        <f>引落カレンダー!O$21</f>
        <v/>
      </c>
      <c r="M38" s="18">
        <f>引落カレンダー!P$21</f>
        <v/>
      </c>
      <c r="N38" s="18">
        <f>引落カレンダー!Q$21</f>
        <v/>
      </c>
      <c r="O38" s="18">
        <f>SUM(C38:N38)</f>
        <v/>
      </c>
    </row>
    <row r="39">
      <c r="A39" s="25" t="inlineStr">
        <is>
          <t>出金：固定費</t>
        </is>
      </c>
      <c r="B39" s="23" t="inlineStr">
        <is>
          <t>保険・ローン・教育費・積立など</t>
        </is>
      </c>
      <c r="C39" s="17" t="n">
        <v>120000</v>
      </c>
      <c r="D39" s="17" t="n"/>
      <c r="E39" s="17" t="n"/>
      <c r="F39" s="17" t="n"/>
      <c r="G39" s="17" t="n"/>
      <c r="H39" s="17" t="n"/>
      <c r="I39" s="17" t="n"/>
      <c r="J39" s="17" t="n"/>
      <c r="K39" s="17" t="n"/>
      <c r="L39" s="17" t="n"/>
      <c r="M39" s="17" t="n"/>
      <c r="N39" s="17" t="n"/>
      <c r="O39" s="18">
        <f>SUM(C39:N39)</f>
        <v/>
      </c>
    </row>
    <row r="40">
      <c r="A40" s="25" t="inlineStr">
        <is>
          <t>出金：その他</t>
        </is>
      </c>
      <c r="B40" s="23" t="inlineStr">
        <is>
          <t>上記以外の支払い</t>
        </is>
      </c>
      <c r="C40" s="17" t="n">
        <v>100000</v>
      </c>
      <c r="D40" s="17" t="n"/>
      <c r="E40" s="17" t="n"/>
      <c r="F40" s="17" t="n"/>
      <c r="G40" s="17" t="n"/>
      <c r="H40" s="17" t="n"/>
      <c r="I40" s="17" t="n"/>
      <c r="J40" s="17" t="n"/>
      <c r="K40" s="17" t="n"/>
      <c r="L40" s="17" t="n"/>
      <c r="M40" s="17" t="n"/>
      <c r="N40" s="17" t="n"/>
      <c r="O40" s="18">
        <f>SUM(C40:N40)</f>
        <v/>
      </c>
    </row>
    <row r="41">
      <c r="A41" s="25" t="inlineStr">
        <is>
          <t>出金：口座間振替 払出</t>
        </is>
      </c>
      <c r="B41" s="23" t="inlineStr">
        <is>
          <t>他の財布へ渡した分</t>
        </is>
      </c>
      <c r="C41" s="17" t="n">
        <v>0</v>
      </c>
      <c r="D41" s="17" t="n"/>
      <c r="E41" s="17" t="n"/>
      <c r="F41" s="17" t="n"/>
      <c r="G41" s="17" t="n"/>
      <c r="H41" s="17" t="n"/>
      <c r="I41" s="17" t="n"/>
      <c r="J41" s="17" t="n"/>
      <c r="K41" s="17" t="n"/>
      <c r="L41" s="17" t="n"/>
      <c r="M41" s="17" t="n"/>
      <c r="N41" s="17" t="n"/>
      <c r="O41" s="18">
        <f>SUM(C41:N41)</f>
        <v/>
      </c>
    </row>
    <row r="42">
      <c r="A42" s="12" t="inlineStr">
        <is>
          <t>出金合計</t>
        </is>
      </c>
      <c r="B42" s="23" t="inlineStr"/>
      <c r="C42" s="26">
        <f>SUM(C38:C41)</f>
        <v/>
      </c>
      <c r="D42" s="26">
        <f>SUM(D38:D41)</f>
        <v/>
      </c>
      <c r="E42" s="26">
        <f>SUM(E38:E41)</f>
        <v/>
      </c>
      <c r="F42" s="26">
        <f>SUM(F38:F41)</f>
        <v/>
      </c>
      <c r="G42" s="26">
        <f>SUM(G38:G41)</f>
        <v/>
      </c>
      <c r="H42" s="26">
        <f>SUM(H38:H41)</f>
        <v/>
      </c>
      <c r="I42" s="26">
        <f>SUM(I38:I41)</f>
        <v/>
      </c>
      <c r="J42" s="26">
        <f>SUM(J38:J41)</f>
        <v/>
      </c>
      <c r="K42" s="26">
        <f>SUM(K38:K41)</f>
        <v/>
      </c>
      <c r="L42" s="26">
        <f>SUM(L38:L41)</f>
        <v/>
      </c>
      <c r="M42" s="26">
        <f>SUM(M38:M41)</f>
        <v/>
      </c>
      <c r="N42" s="26">
        <f>SUM(N38:N41)</f>
        <v/>
      </c>
      <c r="O42" s="26">
        <f>SUM(C42:N42)</f>
        <v/>
      </c>
    </row>
    <row r="43">
      <c r="A43" s="12" t="inlineStr">
        <is>
          <t>現預金 期末残高</t>
        </is>
      </c>
      <c r="B43" s="23" t="inlineStr">
        <is>
          <t>＝期首＋入金合計−出金合計</t>
        </is>
      </c>
      <c r="C43" s="26">
        <f>C33+C37-C42</f>
        <v/>
      </c>
      <c r="D43" s="26">
        <f>D33+D37-D42</f>
        <v/>
      </c>
      <c r="E43" s="26">
        <f>E33+E37-E42</f>
        <v/>
      </c>
      <c r="F43" s="26">
        <f>F33+F37-F42</f>
        <v/>
      </c>
      <c r="G43" s="26">
        <f>G33+G37-G42</f>
        <v/>
      </c>
      <c r="H43" s="26">
        <f>H33+H37-H42</f>
        <v/>
      </c>
      <c r="I43" s="26">
        <f>I33+I37-I42</f>
        <v/>
      </c>
      <c r="J43" s="26">
        <f>J33+J37-J42</f>
        <v/>
      </c>
      <c r="K43" s="26">
        <f>K33+K37-K42</f>
        <v/>
      </c>
      <c r="L43" s="26">
        <f>L33+L37-L42</f>
        <v/>
      </c>
      <c r="M43" s="26">
        <f>M33+M37-M42</f>
        <v/>
      </c>
      <c r="N43" s="26">
        <f>N33+N37-N42</f>
        <v/>
      </c>
      <c r="O43" s="26">
        <f>N43</f>
        <v/>
      </c>
    </row>
    <row r="45">
      <c r="A45" s="2" t="inlineStr">
        <is>
          <t>【3財布 合計】</t>
        </is>
      </c>
      <c r="B45" s="3" t="inlineStr"/>
      <c r="C45" s="3" t="inlineStr"/>
      <c r="D45" s="3" t="inlineStr"/>
      <c r="E45" s="3" t="inlineStr"/>
      <c r="F45" s="3" t="inlineStr"/>
      <c r="G45" s="3" t="inlineStr"/>
      <c r="H45" s="3" t="inlineStr"/>
      <c r="I45" s="3" t="inlineStr"/>
      <c r="J45" s="3" t="inlineStr"/>
      <c r="K45" s="3" t="inlineStr"/>
      <c r="L45" s="3" t="inlineStr"/>
      <c r="M45" s="3" t="inlineStr"/>
      <c r="N45" s="3" t="inlineStr"/>
      <c r="O45" s="3" t="inlineStr"/>
    </row>
    <row r="46">
      <c r="A46" s="12" t="inlineStr">
        <is>
          <t>期首残高 合計</t>
        </is>
      </c>
      <c r="B46" s="23" t="inlineStr"/>
      <c r="C46" s="26">
        <f>C7+C20+C33</f>
        <v/>
      </c>
      <c r="D46" s="26">
        <f>D7+D20+D33</f>
        <v/>
      </c>
      <c r="E46" s="26">
        <f>E7+E20+E33</f>
        <v/>
      </c>
      <c r="F46" s="26">
        <f>F7+F20+F33</f>
        <v/>
      </c>
      <c r="G46" s="26">
        <f>G7+G20+G33</f>
        <v/>
      </c>
      <c r="H46" s="26">
        <f>H7+H20+H33</f>
        <v/>
      </c>
      <c r="I46" s="26">
        <f>I7+I20+I33</f>
        <v/>
      </c>
      <c r="J46" s="26">
        <f>J7+J20+J33</f>
        <v/>
      </c>
      <c r="K46" s="26">
        <f>K7+K20+K33</f>
        <v/>
      </c>
      <c r="L46" s="26">
        <f>L7+L20+L33</f>
        <v/>
      </c>
      <c r="M46" s="26">
        <f>M7+M20+M33</f>
        <v/>
      </c>
      <c r="N46" s="26">
        <f>N7+N20+N33</f>
        <v/>
      </c>
      <c r="O46" s="26">
        <f>C46</f>
        <v/>
      </c>
    </row>
    <row r="47">
      <c r="A47" s="12" t="inlineStr">
        <is>
          <t>外部からの入金 合計</t>
        </is>
      </c>
      <c r="B47" s="23" t="inlineStr"/>
      <c r="C47" s="26">
        <f>C8+C9+C21+C22+C34+C35</f>
        <v/>
      </c>
      <c r="D47" s="26">
        <f>D8+D9+D21+D22+D34+D35</f>
        <v/>
      </c>
      <c r="E47" s="26">
        <f>E8+E9+E21+E22+E34+E35</f>
        <v/>
      </c>
      <c r="F47" s="26">
        <f>F8+F9+F21+F22+F34+F35</f>
        <v/>
      </c>
      <c r="G47" s="26">
        <f>G8+G9+G21+G22+G34+G35</f>
        <v/>
      </c>
      <c r="H47" s="26">
        <f>H8+H9+H21+H22+H34+H35</f>
        <v/>
      </c>
      <c r="I47" s="26">
        <f>I8+I9+I21+I22+I34+I35</f>
        <v/>
      </c>
      <c r="J47" s="26">
        <f>J8+J9+J21+J22+J34+J35</f>
        <v/>
      </c>
      <c r="K47" s="26">
        <f>K8+K9+K21+K22+K34+K35</f>
        <v/>
      </c>
      <c r="L47" s="26">
        <f>L8+L9+L21+L22+L34+L35</f>
        <v/>
      </c>
      <c r="M47" s="26">
        <f>M8+M9+M21+M22+M34+M35</f>
        <v/>
      </c>
      <c r="N47" s="26">
        <f>N8+N9+N21+N22+N34+N35</f>
        <v/>
      </c>
      <c r="O47" s="26">
        <f>SUM(C47:N47)</f>
        <v/>
      </c>
    </row>
    <row r="48">
      <c r="A48" s="12" t="inlineStr">
        <is>
          <t>外部への出金 合計</t>
        </is>
      </c>
      <c r="B48" s="23" t="inlineStr"/>
      <c r="C48" s="26">
        <f>C12+C13+C14+C25+C26+C27+C38+C39+C40</f>
        <v/>
      </c>
      <c r="D48" s="26">
        <f>D12+D13+D14+D25+D26+D27+D38+D39+D40</f>
        <v/>
      </c>
      <c r="E48" s="26">
        <f>E12+E13+E14+E25+E26+E27+E38+E39+E40</f>
        <v/>
      </c>
      <c r="F48" s="26">
        <f>F12+F13+F14+F25+F26+F27+F38+F39+F40</f>
        <v/>
      </c>
      <c r="G48" s="26">
        <f>G12+G13+G14+G25+G26+G27+G38+G39+G40</f>
        <v/>
      </c>
      <c r="H48" s="26">
        <f>H12+H13+H14+H25+H26+H27+H38+H39+H40</f>
        <v/>
      </c>
      <c r="I48" s="26">
        <f>I12+I13+I14+I25+I26+I27+I38+I39+I40</f>
        <v/>
      </c>
      <c r="J48" s="26">
        <f>J12+J13+J14+J25+J26+J27+J38+J39+J40</f>
        <v/>
      </c>
      <c r="K48" s="26">
        <f>K12+K13+K14+K25+K26+K27+K38+K39+K40</f>
        <v/>
      </c>
      <c r="L48" s="26">
        <f>L12+L13+L14+L25+L26+L27+L38+L39+L40</f>
        <v/>
      </c>
      <c r="M48" s="26">
        <f>M12+M13+M14+M25+M26+M27+M38+M39+M40</f>
        <v/>
      </c>
      <c r="N48" s="26">
        <f>N12+N13+N14+N25+N26+N27+N38+N39+N40</f>
        <v/>
      </c>
      <c r="O48" s="26">
        <f>SUM(C48:N48)</f>
        <v/>
      </c>
    </row>
    <row r="49">
      <c r="A49" s="12" t="inlineStr">
        <is>
          <t>期末残高 合計</t>
        </is>
      </c>
      <c r="B49" s="23" t="inlineStr"/>
      <c r="C49" s="26">
        <f>C17+C30+C43</f>
        <v/>
      </c>
      <c r="D49" s="26">
        <f>D17+D30+D43</f>
        <v/>
      </c>
      <c r="E49" s="26">
        <f>E17+E30+E43</f>
        <v/>
      </c>
      <c r="F49" s="26">
        <f>F17+F30+F43</f>
        <v/>
      </c>
      <c r="G49" s="26">
        <f>G17+G30+G43</f>
        <v/>
      </c>
      <c r="H49" s="26">
        <f>H17+H30+H43</f>
        <v/>
      </c>
      <c r="I49" s="26">
        <f>I17+I30+I43</f>
        <v/>
      </c>
      <c r="J49" s="26">
        <f>J17+J30+J43</f>
        <v/>
      </c>
      <c r="K49" s="26">
        <f>K17+K30+K43</f>
        <v/>
      </c>
      <c r="L49" s="26">
        <f>L17+L30+L43</f>
        <v/>
      </c>
      <c r="M49" s="26">
        <f>M17+M30+M43</f>
        <v/>
      </c>
      <c r="N49" s="26">
        <f>N17+N30+N43</f>
        <v/>
      </c>
      <c r="O49" s="26">
        <f>N49</f>
        <v/>
      </c>
    </row>
    <row r="51">
      <c r="A51" s="2" t="inlineStr">
        <is>
          <t>【自動チェック】</t>
        </is>
      </c>
      <c r="B51" s="2" t="inlineStr">
        <is>
          <t>0 と OK が並んでいれば整合しています</t>
        </is>
      </c>
      <c r="C51" s="3" t="inlineStr"/>
      <c r="D51" s="3" t="inlineStr"/>
      <c r="E51" s="3" t="inlineStr"/>
      <c r="F51" s="3" t="inlineStr"/>
      <c r="G51" s="3" t="inlineStr"/>
      <c r="H51" s="3" t="inlineStr"/>
      <c r="I51" s="3" t="inlineStr"/>
      <c r="J51" s="3" t="inlineStr"/>
      <c r="K51" s="3" t="inlineStr"/>
      <c r="L51" s="3" t="inlineStr"/>
      <c r="M51" s="3" t="inlineStr"/>
      <c r="N51" s="3" t="inlineStr"/>
      <c r="O51" s="3" t="inlineStr"/>
    </row>
    <row r="52">
      <c r="A52" s="20" t="inlineStr">
        <is>
          <t>口座間振替 受入−払出</t>
        </is>
      </c>
      <c r="B52" s="27" t="inlineStr">
        <is>
          <t>同額で書けていれば 0</t>
        </is>
      </c>
      <c r="C52" s="21">
        <f>(C10+C23+C36)-(C15+C28+C41)</f>
        <v/>
      </c>
      <c r="D52" s="21">
        <f>(D10+D23+D36)-(D15+D28+D41)</f>
        <v/>
      </c>
      <c r="E52" s="21">
        <f>(E10+E23+E36)-(E15+E28+E41)</f>
        <v/>
      </c>
      <c r="F52" s="21">
        <f>(F10+F23+F36)-(F15+F28+F41)</f>
        <v/>
      </c>
      <c r="G52" s="21">
        <f>(G10+G23+G36)-(G15+G28+G41)</f>
        <v/>
      </c>
      <c r="H52" s="21">
        <f>(H10+H23+H36)-(H15+H28+H41)</f>
        <v/>
      </c>
      <c r="I52" s="21">
        <f>(I10+I23+I36)-(I15+I28+I41)</f>
        <v/>
      </c>
      <c r="J52" s="21">
        <f>(J10+J23+J36)-(J15+J28+J41)</f>
        <v/>
      </c>
      <c r="K52" s="21">
        <f>(K10+K23+K36)-(K15+K28+K41)</f>
        <v/>
      </c>
      <c r="L52" s="21">
        <f>(L10+L23+L36)-(L15+L28+L41)</f>
        <v/>
      </c>
      <c r="M52" s="21">
        <f>(M10+M23+M36)-(M15+M28+M41)</f>
        <v/>
      </c>
      <c r="N52" s="21">
        <f>(N10+N23+N36)-(N15+N28+N41)</f>
        <v/>
      </c>
      <c r="O52" s="22">
        <f>IF(SUMPRODUCT(ABS(C52:N52))=0,"OK","要確認")</f>
        <v/>
      </c>
    </row>
    <row r="53">
      <c r="A53" s="20" t="inlineStr">
        <is>
          <t>期末合計の検算差額</t>
        </is>
      </c>
      <c r="B53" s="27" t="inlineStr">
        <is>
          <t>期末計−(期首計＋外部入金−外部出金)</t>
        </is>
      </c>
      <c r="C53" s="21">
        <f>C49-(C46+C47-C48)</f>
        <v/>
      </c>
      <c r="D53" s="21">
        <f>D49-(D46+D47-D48)</f>
        <v/>
      </c>
      <c r="E53" s="21">
        <f>E49-(E46+E47-E48)</f>
        <v/>
      </c>
      <c r="F53" s="21">
        <f>F49-(F46+F47-F48)</f>
        <v/>
      </c>
      <c r="G53" s="21">
        <f>G49-(G46+G47-G48)</f>
        <v/>
      </c>
      <c r="H53" s="21">
        <f>H49-(H46+H47-H48)</f>
        <v/>
      </c>
      <c r="I53" s="21">
        <f>I49-(I46+I47-I48)</f>
        <v/>
      </c>
      <c r="J53" s="21">
        <f>J49-(J46+J47-J48)</f>
        <v/>
      </c>
      <c r="K53" s="21">
        <f>K49-(K46+K47-K48)</f>
        <v/>
      </c>
      <c r="L53" s="21">
        <f>L49-(L46+L47-L48)</f>
        <v/>
      </c>
      <c r="M53" s="21">
        <f>M49-(M46+M47-M48)</f>
        <v/>
      </c>
      <c r="N53" s="21">
        <f>N49-(N46+N47-N48)</f>
        <v/>
      </c>
      <c r="O53" s="22">
        <f>IF(SUMPRODUCT(ABS(C53:N53))=0,"OK","要確認")</f>
        <v/>
      </c>
    </row>
    <row r="54">
      <c r="A54" s="20" t="inlineStr">
        <is>
          <t>カード引落の未割当</t>
        </is>
      </c>
      <c r="B54" s="27" t="inlineStr">
        <is>
          <t>引落カレンダーの割当漏れ</t>
        </is>
      </c>
      <c r="C54" s="21">
        <f>引落カレンダー!F$22</f>
        <v/>
      </c>
      <c r="D54" s="21">
        <f>引落カレンダー!G$22</f>
        <v/>
      </c>
      <c r="E54" s="21">
        <f>引落カレンダー!H$22</f>
        <v/>
      </c>
      <c r="F54" s="21">
        <f>引落カレンダー!I$22</f>
        <v/>
      </c>
      <c r="G54" s="21">
        <f>引落カレンダー!J$22</f>
        <v/>
      </c>
      <c r="H54" s="21">
        <f>引落カレンダー!K$22</f>
        <v/>
      </c>
      <c r="I54" s="21">
        <f>引落カレンダー!L$22</f>
        <v/>
      </c>
      <c r="J54" s="21">
        <f>引落カレンダー!M$22</f>
        <v/>
      </c>
      <c r="K54" s="21">
        <f>引落カレンダー!N$22</f>
        <v/>
      </c>
      <c r="L54" s="21">
        <f>引落カレンダー!O$22</f>
        <v/>
      </c>
      <c r="M54" s="21">
        <f>引落カレンダー!P$22</f>
        <v/>
      </c>
      <c r="N54" s="21">
        <f>引落カレンダー!Q$22</f>
        <v/>
      </c>
      <c r="O54" s="22">
        <f>IF(SUMPRODUCT(ABS(C54:N54))=0,"OK","要確認")</f>
        <v/>
      </c>
    </row>
    <row r="55">
      <c r="A55" s="20" t="inlineStr">
        <is>
          <t>総合判定</t>
        </is>
      </c>
      <c r="B55" s="27" t="inlineStr">
        <is>
          <t>要確認 が出たら入力を見直します</t>
        </is>
      </c>
      <c r="C55" s="22">
        <f>IF(AND(C52=0,C53=0,C54=0),IF(MIN(C17,C30,C43)&lt;0,"残高マイナス","OK"),"要確認")</f>
        <v/>
      </c>
      <c r="D55" s="22">
        <f>IF(AND(D52=0,D53=0,D54=0),IF(MIN(D17,D30,D43)&lt;0,"残高マイナス","OK"),"要確認")</f>
        <v/>
      </c>
      <c r="E55" s="22">
        <f>IF(AND(E52=0,E53=0,E54=0),IF(MIN(E17,E30,E43)&lt;0,"残高マイナス","OK"),"要確認")</f>
        <v/>
      </c>
      <c r="F55" s="22">
        <f>IF(AND(F52=0,F53=0,F54=0),IF(MIN(F17,F30,F43)&lt;0,"残高マイナス","OK"),"要確認")</f>
        <v/>
      </c>
      <c r="G55" s="22">
        <f>IF(AND(G52=0,G53=0,G54=0),IF(MIN(G17,G30,G43)&lt;0,"残高マイナス","OK"),"要確認")</f>
        <v/>
      </c>
      <c r="H55" s="22">
        <f>IF(AND(H52=0,H53=0,H54=0),IF(MIN(H17,H30,H43)&lt;0,"残高マイナス","OK"),"要確認")</f>
        <v/>
      </c>
      <c r="I55" s="22">
        <f>IF(AND(I52=0,I53=0,I54=0),IF(MIN(I17,I30,I43)&lt;0,"残高マイナス","OK"),"要確認")</f>
        <v/>
      </c>
      <c r="J55" s="22">
        <f>IF(AND(J52=0,J53=0,J54=0),IF(MIN(J17,J30,J43)&lt;0,"残高マイナス","OK"),"要確認")</f>
        <v/>
      </c>
      <c r="K55" s="22">
        <f>IF(AND(K52=0,K53=0,K54=0),IF(MIN(K17,K30,K43)&lt;0,"残高マイナス","OK"),"要確認")</f>
        <v/>
      </c>
      <c r="L55" s="22">
        <f>IF(AND(L52=0,L53=0,L54=0),IF(MIN(L17,L30,L43)&lt;0,"残高マイナス","OK"),"要確認")</f>
        <v/>
      </c>
      <c r="M55" s="22">
        <f>IF(AND(M52=0,M53=0,M54=0),IF(MIN(M17,M30,M43)&lt;0,"残高マイナス","OK"),"要確認")</f>
        <v/>
      </c>
      <c r="N55" s="22">
        <f>IF(AND(N52=0,N53=0,N54=0),IF(MIN(N17,N30,N43)&lt;0,"残高マイナス","OK"),"要確認")</f>
        <v/>
      </c>
      <c r="O55" s="22">
        <f>IF(COUNTIF(C55:N55,"OK")=12,"全月OK","要確認あり")</f>
        <v/>
      </c>
    </row>
    <row r="57">
      <c r="A57" s="9" t="inlineStr">
        <is>
          <t>サンプルとして1月にダミーの数字を入れています。使い始めるときは1月の黄色セルをご自身の数字に置き換えてください。</t>
        </is>
      </c>
    </row>
  </sheetData>
  <sheetProtection selectLockedCells="0" selectUnlockedCells="0" sheet="1" objects="0" insertRows="1" insertHyperlinks="1" autoFilter="1" scenarios="0" formatColumns="1" deleteColumns="1" insertColumns="1" pivotTables="1" deleteRows="1" formatCells="1" formatRows="1" sort="1"/>
  <conditionalFormatting sqref="C17:N17">
    <cfRule type="cellIs" priority="1" operator="lessThan" dxfId="0">
      <formula>0</formula>
    </cfRule>
  </conditionalFormatting>
  <conditionalFormatting sqref="C30:N30">
    <cfRule type="cellIs" priority="2" operator="lessThan" dxfId="0">
      <formula>0</formula>
    </cfRule>
  </conditionalFormatting>
  <conditionalFormatting sqref="C43:N43">
    <cfRule type="cellIs" priority="3" operator="lessThan" dxfId="0">
      <formula>0</formula>
    </cfRule>
  </conditionalFormatting>
  <conditionalFormatting sqref="C55:N55">
    <cfRule type="cellIs" priority="4" operator="notEqual" dxfId="0">
      <formula>"OK"</formula>
    </cfRule>
  </conditionalFormatting>
  <conditionalFormatting sqref="C52:N52">
    <cfRule type="cellIs" priority="5" operator="notEqual" dxfId="0">
      <formula>0</formula>
    </cfRule>
  </conditionalFormatting>
  <conditionalFormatting sqref="C53:N53">
    <cfRule type="cellIs" priority="6" operator="notEqual" dxfId="0">
      <formula>0</formula>
    </cfRule>
  </conditionalFormatting>
  <conditionalFormatting sqref="C54:N54">
    <cfRule type="cellIs" priority="7" operator="notEqual" dxfId="0">
      <formula>0</formula>
    </cfRule>
  </conditionalFormatting>
  <printOptions horizontalCentered="0"/>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urisol.com</dc:creator>
  <dc:title xmlns:dc="http://purl.org/dc/elements/1.1/">3財布キャッシュフロー台帳 無料版 v1</dc:title>
  <dc:description xmlns:dc="http://purl.org/dc/elements/1.1/">個人事業・法人・生活の3口座を月次で管理するキャッシュフロー台帳テンプレート</dc:description>
  <dcterms:created xmlns:dcterms="http://purl.org/dc/terms/" xmlns:xsi="http://www.w3.org/2001/XMLSchema-instance" xsi:type="dcterms:W3CDTF">2026-08-27T08:01:52Z</dcterms:created>
  <dcterms:modified xmlns:dcterms="http://purl.org/dc/terms/" xmlns:xsi="http://www.w3.org/2001/XMLSchema-instance" xsi:type="dcterms:W3CDTF">2026-08-27T08:01:52Z</dcterms:modified>
</cp:coreProperties>
</file>